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<sst xmlns="http://schemas.openxmlformats.org/spreadsheetml/2006/main" count="134" uniqueCount="130">
  <si>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</si>
  <si>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</si>
  <si>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</si>
  <si>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</si>
  <si>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</si>
  <si>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</si>
  <si>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</si>
  <si>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</si>
  <si>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</si>
  <si>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</si>
  <si>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</si>
  <si>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</si>
  <si>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</si>
  <si>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</si>
  <si>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</si>
  <si>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</si>
  <si>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</si>
  <si>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</si>
  <si>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</si>
  <si>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</si>
  <si>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</si>
  <si>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</si>
  <si>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</si>
  <si>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</si>
  <si>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</si>
  <si>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</si>
  <si>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</si>
  <si>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</si>
  <si>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</si>
  <si>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</si>
  <si>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</si>
  <si>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</si>
  <si>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</si>
  <si>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</si>
  <si>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</si>
  <si>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инвентаризация источн.загрязнения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</si>
  <si>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</si>
  <si>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</si>
  <si>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</si>
  <si>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</si>
  <si>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</si>
  <si>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</si>
  <si>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</si>
  <si>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</si>
  <si>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</si>
  <si>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</si>
  <si>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</si>
  <si>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</si>
  <si>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</si>
  <si>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</si>
  <si>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</si>
  <si>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</si>
  <si>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</si>
  <si>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гос.пошлина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</si>
  <si>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</si>
  <si>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</si>
  <si>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</si>
  <si>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</si>
  <si>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</si>
  <si>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</si>
  <si>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</si>
  <si>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премия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</si>
  <si>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</si>
  <si>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</si>
  <si>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</si>
  <si>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</si>
  <si>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</si>
  <si>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</si>
  <si>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</si>
  <si>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</si>
  <si>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</si>
  <si>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</si>
  <si>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</si>
  <si>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</si>
  <si>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</si>
  <si>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</si>
  <si>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</si>
  <si>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</si>
  <si>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</si>
  <si>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</si>
  <si>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</si>
  <si>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</si>
  <si>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</si>
  <si>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</si>
  <si>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</si>
  <si>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</si>
  <si>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</si>
  <si>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</si>
  <si>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</si>
  <si>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</si>
  <si>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</si>
  <si>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</si>
  <si>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</si>
  <si>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>ТО ТС</t>
  </si>
  <si>
    <t>ТО системы передач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</si>
  <si>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</si>
  <si>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</si>
  <si>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</si>
  <si>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</si>
  <si>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</si>
  <si>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</si>
  <si>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</si>
  <si>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</si>
  <si>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</si>
  <si>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</si>
  <si>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</si>
  <si>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</si>
  <si>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</si>
  <si>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создание ЛВС (для мед.кабинета)</t>
  </si>
  <si>
    <t>310 в т.ч.</t>
  </si>
  <si>
    <t>Медицинский шкаф</t>
  </si>
  <si>
    <t>холодильник (для мед.кабинета)</t>
  </si>
  <si>
    <t>водонагреватель (для мед.кабинета)</t>
  </si>
  <si>
    <t>кабель (для локальной связи)</t>
  </si>
  <si>
    <t>плитка кафельная (для рем.мед.кабинета)</t>
  </si>
  <si>
    <t>материалы  (для мед.кабинета)</t>
  </si>
  <si>
    <t>ведра</t>
  </si>
  <si>
    <t>спецодежда</t>
  </si>
  <si>
    <t>масло, тасол   (для автобуса)</t>
  </si>
  <si>
    <t>трудовой договор по текущему рем-ту</t>
  </si>
  <si>
    <t>эксперт. по огнезащ.обраб.черд.помещ.</t>
  </si>
  <si>
    <t>оплата за ПСД по видеонабл.</t>
  </si>
  <si>
    <t>облучатель</t>
  </si>
  <si>
    <t>сиденья для унитаза (для дошк. группы)</t>
  </si>
  <si>
    <t>автошины</t>
  </si>
  <si>
    <t>Информация о расходовании средств местного бюджета за  2013 год</t>
  </si>
  <si>
    <t>213 нач. на выплаты по опл.труда</t>
  </si>
  <si>
    <t>221 услуги связи</t>
  </si>
  <si>
    <t>2013 год</t>
  </si>
  <si>
    <t>Наименование кодов бюджетной классификации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</si>
</sst>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2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5" fontId="5" fillId="0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/>
    </xf>
    <xf numFmtId="172" fontId="6" fillId="0" borderId="1" xfId="0" applyNumberFormat="1" applyFont="1" applyFill="1" applyBorder="1" applyAlignment="1">
      <alignment horizontal="center" wrapText="1"/>
    </xf>
    <xf numFmtId="172" fontId="6" fillId="0" borderId="2" xfId="0" applyNumberFormat="1" applyFont="1" applyFill="1" applyBorder="1" applyAlignment="1">
      <alignment horizontal="center" wrapText="1"/>
    </xf>
    <xf numFmtId="176" fontId="6" fillId="3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176" fontId="6" fillId="3" borderId="2" xfId="0" applyNumberFormat="1" applyFont="1" applyFill="1" applyBorder="1" applyAlignment="1">
      <alignment/>
    </xf>
    <xf numFmtId="176" fontId="7" fillId="0" borderId="2" xfId="0" applyNumberFormat="1" applyFont="1" applyFill="1" applyBorder="1" applyAlignment="1">
      <alignment/>
    </xf>
    <xf numFmtId="175" fontId="6" fillId="3" borderId="2" xfId="0" applyNumberFormat="1" applyFont="1" applyFill="1" applyBorder="1" applyAlignment="1">
      <alignment horizontal="left" wrapText="1"/>
    </xf>
    <xf numFmtId="175" fontId="7" fillId="0" borderId="2" xfId="0" applyNumberFormat="1" applyFont="1" applyFill="1" applyBorder="1" applyAlignment="1">
      <alignment horizontal="right" wrapText="1"/>
    </xf>
    <xf numFmtId="175" fontId="6" fillId="3" borderId="2" xfId="0" applyNumberFormat="1" applyFont="1" applyFill="1" applyBorder="1" applyAlignment="1">
      <alignment wrapText="1"/>
    </xf>
    <xf numFmtId="175" fontId="6" fillId="0" borderId="1" xfId="0" applyNumberFormat="1" applyFont="1" applyFill="1" applyBorder="1" applyAlignment="1">
      <alignment wrapText="1"/>
    </xf>
    <xf numFmtId="2" fontId="7" fillId="0" borderId="2" xfId="0" applyNumberFormat="1" applyFon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wrapText="1"/>
    </xf>
    <xf numFmtId="176" fontId="7" fillId="4" borderId="2" xfId="0" applyNumberFormat="1" applyFont="1" applyFill="1" applyBorder="1" applyAlignment="1">
      <alignment wrapText="1"/>
    </xf>
    <xf numFmtId="176" fontId="7" fillId="3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176" fontId="6" fillId="4" borderId="2" xfId="0" applyNumberFormat="1" applyFont="1" applyFill="1" applyBorder="1" applyAlignment="1">
      <alignment wrapText="1"/>
    </xf>
    <xf numFmtId="2" fontId="7" fillId="4" borderId="2" xfId="0" applyNumberFormat="1" applyFont="1" applyFill="1" applyBorder="1" applyAlignment="1">
      <alignment/>
    </xf>
    <xf numFmtId="176" fontId="7" fillId="3" borderId="2" xfId="0" applyNumberFormat="1" applyFont="1" applyFill="1" applyBorder="1" applyAlignment="1">
      <alignment wrapText="1"/>
    </xf>
    <xf numFmtId="176" fontId="7" fillId="4" borderId="2" xfId="0" applyNumberFormat="1" applyFont="1" applyFill="1" applyBorder="1" applyAlignment="1">
      <alignment/>
    </xf>
    <xf numFmtId="175" fontId="7" fillId="4" borderId="2" xfId="0" applyNumberFormat="1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 horizontal="left" wrapText="1"/>
    </xf>
    <xf numFmtId="172" fontId="5" fillId="0" borderId="3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horizontal="center" wrapText="1"/>
    </xf>
    <xf numFmtId="176" fontId="7" fillId="0" borderId="2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SheetLayoutView="50" workbookViewId="0" topLeftCell="A144">
      <selection activeCell="E161" sqref="E161"/>
    </sheetView>
  </sheetViews>
  <sheetFormatPr defaultColWidth="9.140625" defaultRowHeight="12.75"/>
  <cols>
    <col min="1" max="1" width="42.7109375" style="7" customWidth="1"/>
    <col min="2" max="2" width="21.140625" style="3" hidden="1" customWidth="1"/>
    <col min="3" max="3" width="14.421875" style="3" hidden="1" customWidth="1"/>
    <col min="4" max="4" width="3.8515625" style="2" hidden="1" customWidth="1"/>
    <col min="5" max="5" width="17.7109375" style="2" customWidth="1"/>
    <col min="6" max="16384" width="9.140625" style="2" customWidth="1"/>
  </cols>
  <sheetData>
    <row r="1" spans="1:5" ht="68.25" customHeight="1">
      <c r="A1" s="33" t="s">
        <v>125</v>
      </c>
      <c r="B1" s="33"/>
      <c r="C1" s="33"/>
      <c r="D1" s="33"/>
      <c r="E1" s="33"/>
    </row>
    <row r="2" spans="1:5" ht="27.75" customHeight="1">
      <c r="A2" s="32" t="s">
        <v>86</v>
      </c>
      <c r="B2" s="32"/>
      <c r="C2" s="32"/>
      <c r="D2" s="32"/>
      <c r="E2" s="32"/>
    </row>
    <row r="3" spans="1:14" s="4" customFormat="1" ht="32.25" customHeight="1">
      <c r="A3" s="18" t="s">
        <v>129</v>
      </c>
      <c r="B3" s="9"/>
      <c r="C3" s="10"/>
      <c r="D3" s="21"/>
      <c r="E3" s="21" t="s">
        <v>128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59</v>
      </c>
      <c r="B4" s="11"/>
      <c r="C4" s="11"/>
      <c r="D4" s="11"/>
      <c r="E4" s="11">
        <v>172691.28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60</v>
      </c>
      <c r="B5" s="22"/>
      <c r="C5" s="23"/>
      <c r="D5" s="23"/>
      <c r="E5" s="23">
        <v>172691.28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61</v>
      </c>
      <c r="B6" s="22"/>
      <c r="C6" s="23"/>
      <c r="D6" s="19"/>
      <c r="E6" s="23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/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62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 t="s">
        <v>126</v>
      </c>
      <c r="B10" s="13"/>
      <c r="C10" s="11"/>
      <c r="D10" s="20"/>
      <c r="E10" s="11">
        <v>50888.48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 t="s">
        <v>127</v>
      </c>
      <c r="B11" s="13"/>
      <c r="C11" s="11"/>
      <c r="D11" s="20"/>
      <c r="E11" s="11">
        <v>12945.36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 hidden="1">
      <c r="A12" s="15">
        <v>222</v>
      </c>
      <c r="B12" s="13"/>
      <c r="C12" s="11"/>
      <c r="D12" s="19"/>
      <c r="E12" s="11">
        <f>B12+C12+D12</f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>
      <c r="A13" s="17" t="s">
        <v>8</v>
      </c>
      <c r="B13" s="13"/>
      <c r="C13" s="13"/>
      <c r="D13" s="20"/>
      <c r="E13" s="13">
        <f>E14+E15+E16+E17</f>
        <v>656392.23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21" customHeight="1">
      <c r="A14" s="16" t="s">
        <v>9</v>
      </c>
      <c r="B14" s="14"/>
      <c r="C14" s="23"/>
      <c r="D14" s="19"/>
      <c r="E14" s="23">
        <v>161946.15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16" t="s">
        <v>87</v>
      </c>
      <c r="B15" s="14"/>
      <c r="C15" s="23"/>
      <c r="D15" s="19"/>
      <c r="E15" s="23">
        <v>483631.32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16" t="s">
        <v>10</v>
      </c>
      <c r="B16" s="14"/>
      <c r="C16" s="23"/>
      <c r="D16" s="19"/>
      <c r="E16" s="23">
        <v>8272.68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16" t="s">
        <v>11</v>
      </c>
      <c r="B17" s="14"/>
      <c r="C17" s="23"/>
      <c r="D17" s="19"/>
      <c r="E17" s="23">
        <v>2542.08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8" customFormat="1" ht="24" customHeight="1" hidden="1">
      <c r="A18" s="15">
        <v>224</v>
      </c>
      <c r="B18" s="13"/>
      <c r="C18" s="11"/>
      <c r="D18" s="19"/>
      <c r="E18" s="11">
        <f>B18+C18+D18</f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s="8" customFormat="1" ht="27" customHeight="1">
      <c r="A19" s="17" t="s">
        <v>0</v>
      </c>
      <c r="B19" s="13"/>
      <c r="C19" s="11"/>
      <c r="D19" s="11"/>
      <c r="E19" s="13">
        <f>E20+E21+E22+E24+E25+E31+E34+E35+E44+E45+E46+E47+E48+E50+E51+E49</f>
        <v>145935.47999999998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21.75" customHeight="1">
      <c r="A20" s="16" t="s">
        <v>12</v>
      </c>
      <c r="B20" s="14"/>
      <c r="C20" s="23"/>
      <c r="D20" s="19"/>
      <c r="E20" s="23">
        <v>404.92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6" t="s">
        <v>13</v>
      </c>
      <c r="B21" s="14"/>
      <c r="C21" s="23"/>
      <c r="D21" s="19"/>
      <c r="E21" s="23">
        <v>17782.6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6" t="s">
        <v>14</v>
      </c>
      <c r="B22" s="14"/>
      <c r="C22" s="23"/>
      <c r="D22" s="19"/>
      <c r="E22" s="23">
        <v>2664.79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 hidden="1">
      <c r="A23" s="16"/>
      <c r="B23" s="14"/>
      <c r="C23" s="23"/>
      <c r="D23" s="19"/>
      <c r="E23" s="23">
        <f>B23+C23+D23</f>
        <v>0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6" t="s">
        <v>15</v>
      </c>
      <c r="B24" s="14"/>
      <c r="C24" s="23"/>
      <c r="D24" s="19"/>
      <c r="E24" s="23">
        <v>7617.6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4.25" customHeight="1">
      <c r="A25" s="16" t="s">
        <v>99</v>
      </c>
      <c r="B25" s="14"/>
      <c r="C25" s="23"/>
      <c r="D25" s="19"/>
      <c r="E25" s="23">
        <v>456.27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 hidden="1">
      <c r="A26" s="16"/>
      <c r="B26" s="14"/>
      <c r="C26" s="23"/>
      <c r="D26" s="19"/>
      <c r="E26" s="23">
        <f>B26+C26+D26</f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customHeight="1">
      <c r="A31" s="16" t="s">
        <v>98</v>
      </c>
      <c r="B31" s="14"/>
      <c r="C31" s="23"/>
      <c r="D31" s="19"/>
      <c r="E31" s="23">
        <v>10000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28.5" customHeight="1" hidden="1">
      <c r="A32" s="16" t="s">
        <v>89</v>
      </c>
      <c r="B32" s="14"/>
      <c r="C32" s="23"/>
      <c r="D32" s="19"/>
      <c r="E32" s="23">
        <f>B32+C32+D32</f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35.25" customHeight="1" hidden="1">
      <c r="A33" s="16"/>
      <c r="B33" s="14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14.25" customHeight="1">
      <c r="A34" s="16" t="s">
        <v>88</v>
      </c>
      <c r="B34" s="14"/>
      <c r="C34" s="23"/>
      <c r="D34" s="19"/>
      <c r="E34" s="23">
        <v>9992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6" t="s">
        <v>19</v>
      </c>
      <c r="B35" s="14"/>
      <c r="C35" s="23"/>
      <c r="D35" s="12"/>
      <c r="E35" s="23">
        <v>1715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.75" hidden="1">
      <c r="A36" s="16"/>
      <c r="B36" s="14"/>
      <c r="C36" s="11"/>
      <c r="D36" s="12"/>
      <c r="E36" s="11">
        <f aca="true" t="shared" si="0" ref="E36:E42">B36+C36+D36</f>
        <v>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 t="s">
        <v>17</v>
      </c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/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 t="s">
        <v>63</v>
      </c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18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16</v>
      </c>
      <c r="B42" s="14"/>
      <c r="C42" s="11"/>
      <c r="D42" s="12"/>
      <c r="E42" s="11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/>
      <c r="B43" s="14"/>
      <c r="C43" s="11"/>
      <c r="D43" s="12"/>
      <c r="E43" s="23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6" t="s">
        <v>103</v>
      </c>
      <c r="B44" s="14"/>
      <c r="C44" s="11"/>
      <c r="D44" s="12"/>
      <c r="E44" s="23">
        <v>1446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104</v>
      </c>
      <c r="B45" s="14"/>
      <c r="C45" s="11"/>
      <c r="D45" s="12"/>
      <c r="E45" s="23">
        <v>3300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94</v>
      </c>
      <c r="B46" s="14"/>
      <c r="C46" s="11"/>
      <c r="D46" s="12"/>
      <c r="E46" s="23">
        <v>50810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93</v>
      </c>
      <c r="B47" s="14"/>
      <c r="C47" s="11"/>
      <c r="D47" s="12"/>
      <c r="E47" s="23">
        <v>4350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6" t="s">
        <v>92</v>
      </c>
      <c r="B48" s="14"/>
      <c r="C48" s="11"/>
      <c r="D48" s="12"/>
      <c r="E48" s="23">
        <v>1475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>
      <c r="A49" s="16" t="s">
        <v>119</v>
      </c>
      <c r="B49" s="14"/>
      <c r="C49" s="11"/>
      <c r="D49" s="12"/>
      <c r="E49" s="23">
        <v>22354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6" t="s">
        <v>107</v>
      </c>
      <c r="B50" s="14"/>
      <c r="C50" s="11"/>
      <c r="D50" s="12"/>
      <c r="E50" s="23">
        <v>2548.8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ht="14.25" customHeight="1">
      <c r="A51" s="16" t="s">
        <v>120</v>
      </c>
      <c r="B51" s="14"/>
      <c r="C51" s="11"/>
      <c r="D51" s="12"/>
      <c r="E51" s="23">
        <v>9018.5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5.75">
      <c r="A52" s="17" t="s">
        <v>1</v>
      </c>
      <c r="B52" s="13"/>
      <c r="C52" s="13"/>
      <c r="D52" s="13"/>
      <c r="E52" s="13">
        <f>E53+E54+E59+E60+E63+E64+E65+E66+E74+E83+E87+E86</f>
        <v>99871.35999999999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7.25" customHeight="1">
      <c r="A53" s="16" t="s">
        <v>20</v>
      </c>
      <c r="B53" s="14"/>
      <c r="C53" s="23"/>
      <c r="D53" s="19"/>
      <c r="E53" s="23">
        <v>45136.96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>
      <c r="A54" s="16" t="s">
        <v>21</v>
      </c>
      <c r="B54" s="14"/>
      <c r="C54" s="23"/>
      <c r="D54" s="19"/>
      <c r="E54" s="23">
        <v>28710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 t="s">
        <v>22</v>
      </c>
      <c r="B55" s="14"/>
      <c r="C55" s="23"/>
      <c r="D55" s="19"/>
      <c r="E55" s="23">
        <f>B55+C55+D55</f>
        <v>0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 hidden="1">
      <c r="A56" s="16"/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" hidden="1">
      <c r="A57" s="16" t="s">
        <v>24</v>
      </c>
      <c r="B57" s="14"/>
      <c r="C57" s="23"/>
      <c r="D57" s="19"/>
      <c r="E57" s="23">
        <f>B57+C57+D57</f>
        <v>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30" hidden="1">
      <c r="A58" s="16" t="s">
        <v>67</v>
      </c>
      <c r="B58" s="14"/>
      <c r="C58" s="23"/>
      <c r="D58" s="19"/>
      <c r="E58" s="23">
        <f>B58+C58+D58</f>
        <v>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>
      <c r="A59" s="16" t="s">
        <v>31</v>
      </c>
      <c r="B59" s="14"/>
      <c r="C59" s="23"/>
      <c r="D59" s="19"/>
      <c r="E59" s="23">
        <v>2624.4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.75" customHeight="1">
      <c r="A60" s="16" t="s">
        <v>32</v>
      </c>
      <c r="B60" s="14"/>
      <c r="C60" s="23"/>
      <c r="D60" s="19"/>
      <c r="E60" s="23">
        <f>B60+C60+D60</f>
        <v>0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76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 t="s">
        <v>7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>
      <c r="A63" s="16" t="s">
        <v>25</v>
      </c>
      <c r="B63" s="14"/>
      <c r="C63" s="23"/>
      <c r="D63" s="19"/>
      <c r="E63" s="23">
        <f>B63+C63+D63</f>
        <v>0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.75" customHeight="1">
      <c r="A64" s="16" t="s">
        <v>33</v>
      </c>
      <c r="B64" s="14"/>
      <c r="C64" s="23"/>
      <c r="D64" s="19"/>
      <c r="E64" s="23">
        <v>2400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>
      <c r="A65" s="16" t="s">
        <v>34</v>
      </c>
      <c r="B65" s="14"/>
      <c r="C65" s="23"/>
      <c r="D65" s="19"/>
      <c r="E65" s="23">
        <f>B65+C65+D65</f>
        <v>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customHeight="1">
      <c r="A66" s="16" t="s">
        <v>54</v>
      </c>
      <c r="B66" s="14"/>
      <c r="C66" s="23"/>
      <c r="D66" s="19"/>
      <c r="E66" s="23">
        <v>2400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 hidden="1">
      <c r="A67" s="16" t="s">
        <v>55</v>
      </c>
      <c r="B67" s="14"/>
      <c r="C67" s="23"/>
      <c r="D67" s="19"/>
      <c r="E67" s="23">
        <f>B67+C67+D67</f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" hidden="1">
      <c r="A68" s="16" t="s">
        <v>57</v>
      </c>
      <c r="B68" s="14"/>
      <c r="C68" s="23"/>
      <c r="D68" s="19"/>
      <c r="E68" s="23">
        <f>B68+C68+D68</f>
        <v>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/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 t="s">
        <v>56</v>
      </c>
      <c r="B70" s="14"/>
      <c r="C70" s="23"/>
      <c r="D70" s="19"/>
      <c r="E70" s="23">
        <f>B70+C70+D70</f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64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65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7.25" customHeight="1">
      <c r="A74" s="16" t="s">
        <v>95</v>
      </c>
      <c r="B74" s="14"/>
      <c r="C74" s="23"/>
      <c r="D74" s="19"/>
      <c r="E74" s="23">
        <v>14800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30" hidden="1">
      <c r="A75" s="16" t="s">
        <v>66</v>
      </c>
      <c r="B75" s="14"/>
      <c r="C75" s="23"/>
      <c r="D75" s="19"/>
      <c r="E75" s="23">
        <f aca="true" t="shared" si="1" ref="E75:E82">B75+C75+D75</f>
        <v>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71</v>
      </c>
      <c r="B76" s="14"/>
      <c r="C76" s="23"/>
      <c r="D76" s="19"/>
      <c r="E76" s="23">
        <f t="shared" si="1"/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>
        <f t="shared" si="1"/>
        <v>0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 t="s">
        <v>58</v>
      </c>
      <c r="B78" s="14"/>
      <c r="C78" s="23"/>
      <c r="D78" s="19"/>
      <c r="E78" s="23">
        <f t="shared" si="1"/>
        <v>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 t="s">
        <v>73</v>
      </c>
      <c r="B79" s="14"/>
      <c r="C79" s="23"/>
      <c r="D79" s="19"/>
      <c r="E79" s="23">
        <f t="shared" si="1"/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74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 t="s">
        <v>75</v>
      </c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 t="s">
        <v>23</v>
      </c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4.25" customHeight="1">
      <c r="A83" s="16" t="s">
        <v>108</v>
      </c>
      <c r="B83" s="14"/>
      <c r="C83" s="23"/>
      <c r="D83" s="19"/>
      <c r="E83" s="23">
        <v>1000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/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>
      <c r="A86" s="16" t="s">
        <v>121</v>
      </c>
      <c r="B86" s="14"/>
      <c r="C86" s="23"/>
      <c r="D86" s="19"/>
      <c r="E86" s="23">
        <v>2800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7.25" customHeight="1">
      <c r="A87" s="16" t="s">
        <v>35</v>
      </c>
      <c r="B87" s="14"/>
      <c r="C87" s="23"/>
      <c r="D87" s="19"/>
      <c r="E87" s="23">
        <v>0</v>
      </c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customHeight="1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.75" hidden="1">
      <c r="A105" s="16" t="s">
        <v>72</v>
      </c>
      <c r="B105" s="14"/>
      <c r="C105" s="11"/>
      <c r="D105" s="19"/>
      <c r="E105" s="11">
        <f>B105+C105+D105</f>
        <v>0</v>
      </c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8" customFormat="1" ht="15.75" hidden="1">
      <c r="A106" s="15">
        <v>262</v>
      </c>
      <c r="B106" s="13"/>
      <c r="C106" s="11"/>
      <c r="D106" s="19"/>
      <c r="E106" s="11">
        <f>B106+C106+D106</f>
        <v>0</v>
      </c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8" customFormat="1" ht="15.75">
      <c r="A107" s="17" t="s">
        <v>26</v>
      </c>
      <c r="B107" s="13"/>
      <c r="C107" s="13"/>
      <c r="D107" s="13"/>
      <c r="E107" s="11">
        <f>E108+E109+E110+E111+E112+E114+E116+E113</f>
        <v>91606.43</v>
      </c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 hidden="1">
      <c r="A108" s="16"/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>
      <c r="A109" s="16" t="s">
        <v>27</v>
      </c>
      <c r="B109" s="14"/>
      <c r="C109" s="23"/>
      <c r="D109" s="19"/>
      <c r="E109" s="23">
        <v>4839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>
      <c r="A110" s="16" t="s">
        <v>28</v>
      </c>
      <c r="B110" s="14"/>
      <c r="C110" s="23"/>
      <c r="D110" s="19"/>
      <c r="E110" s="23">
        <v>24679.28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.75" customHeight="1">
      <c r="A111" s="16" t="s">
        <v>36</v>
      </c>
      <c r="B111" s="14"/>
      <c r="C111" s="23"/>
      <c r="D111" s="19"/>
      <c r="E111" s="23">
        <v>459.2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">
      <c r="A112" s="16" t="s">
        <v>96</v>
      </c>
      <c r="B112" s="14"/>
      <c r="C112" s="23"/>
      <c r="D112" s="19"/>
      <c r="E112" s="23">
        <v>60705.34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">
      <c r="A113" s="16" t="s">
        <v>102</v>
      </c>
      <c r="B113" s="14"/>
      <c r="C113" s="23"/>
      <c r="D113" s="19"/>
      <c r="E113" s="23">
        <v>923.61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">
      <c r="A114" s="16" t="s">
        <v>29</v>
      </c>
      <c r="B114" s="14"/>
      <c r="C114" s="23"/>
      <c r="D114" s="19"/>
      <c r="E114" s="23"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 hidden="1">
      <c r="A115" s="16" t="s">
        <v>30</v>
      </c>
      <c r="B115" s="14"/>
      <c r="C115" s="23"/>
      <c r="D115" s="19"/>
      <c r="E115" s="23">
        <f>B115+C115+D115</f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>
      <c r="A116" s="16" t="s">
        <v>53</v>
      </c>
      <c r="B116" s="14"/>
      <c r="C116" s="23"/>
      <c r="D116" s="19"/>
      <c r="E116" s="23"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hidden="1">
      <c r="A117" s="16"/>
      <c r="B117" s="14"/>
      <c r="C117" s="11"/>
      <c r="D117" s="19"/>
      <c r="E117" s="11">
        <f aca="true" t="shared" si="2" ref="E117:E138">B117+C117+D117</f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/>
      <c r="B118" s="14"/>
      <c r="C118" s="11"/>
      <c r="D118" s="19"/>
      <c r="E118" s="11">
        <f t="shared" si="2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/>
      <c r="B119" s="14"/>
      <c r="C119" s="11"/>
      <c r="D119" s="19"/>
      <c r="E119" s="11">
        <f t="shared" si="2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/>
      <c r="B120" s="14"/>
      <c r="C120" s="11"/>
      <c r="D120" s="19"/>
      <c r="E120" s="11">
        <f t="shared" si="2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/>
      <c r="B121" s="14"/>
      <c r="C121" s="11"/>
      <c r="D121" s="19"/>
      <c r="E121" s="11">
        <f t="shared" si="2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/>
      <c r="B122" s="14"/>
      <c r="C122" s="11"/>
      <c r="D122" s="19"/>
      <c r="E122" s="11">
        <f t="shared" si="2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8" customFormat="1" ht="15.75" hidden="1">
      <c r="A123" s="15" t="s">
        <v>4</v>
      </c>
      <c r="B123" s="13"/>
      <c r="C123" s="11"/>
      <c r="D123" s="19"/>
      <c r="E123" s="11">
        <f t="shared" si="2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37</v>
      </c>
      <c r="B124" s="14"/>
      <c r="C124" s="11"/>
      <c r="D124" s="19"/>
      <c r="E124" s="11">
        <f t="shared" si="2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38</v>
      </c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39</v>
      </c>
      <c r="B126" s="14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40</v>
      </c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42</v>
      </c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43</v>
      </c>
      <c r="B129" s="14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41</v>
      </c>
      <c r="B130" s="14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30.75" hidden="1">
      <c r="A131" s="16" t="s">
        <v>70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77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78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 t="s">
        <v>79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80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81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/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.75" hidden="1">
      <c r="A138" s="16"/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7"/>
      <c r="B139" s="24"/>
      <c r="C139" s="11"/>
      <c r="D139" s="25"/>
      <c r="E139" s="28"/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6"/>
      <c r="B140" s="14"/>
      <c r="C140" s="26"/>
      <c r="D140" s="27"/>
      <c r="E140" s="23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>
      <c r="A141" s="17" t="s">
        <v>109</v>
      </c>
      <c r="B141" s="13"/>
      <c r="C141" s="13"/>
      <c r="D141" s="13"/>
      <c r="E141" s="13">
        <f>E142+E143+E145+E144</f>
        <v>35430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">
      <c r="A142" s="16" t="s">
        <v>110</v>
      </c>
      <c r="B142" s="14"/>
      <c r="C142" s="14"/>
      <c r="D142" s="14"/>
      <c r="E142" s="22">
        <v>11830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">
      <c r="A143" s="16" t="s">
        <v>111</v>
      </c>
      <c r="B143" s="14"/>
      <c r="C143" s="14"/>
      <c r="D143" s="14"/>
      <c r="E143" s="22">
        <v>10600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">
      <c r="A144" s="16" t="s">
        <v>122</v>
      </c>
      <c r="B144" s="14"/>
      <c r="C144" s="14"/>
      <c r="D144" s="14"/>
      <c r="E144" s="22">
        <v>9000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">
      <c r="A145" s="16" t="s">
        <v>112</v>
      </c>
      <c r="B145" s="14"/>
      <c r="C145" s="14"/>
      <c r="D145" s="14"/>
      <c r="E145" s="22">
        <v>4000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8" customFormat="1" ht="15.75">
      <c r="A146" s="17" t="s">
        <v>2</v>
      </c>
      <c r="B146" s="13"/>
      <c r="C146" s="13"/>
      <c r="D146" s="13"/>
      <c r="E146" s="13">
        <f>E147+E148+E149+E153+E154+E155+E156+E157+E158+E159+E162+E163+E160+E161</f>
        <v>304563.29</v>
      </c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8" customFormat="1" ht="15">
      <c r="A147" s="30" t="s">
        <v>105</v>
      </c>
      <c r="B147" s="29"/>
      <c r="C147" s="29"/>
      <c r="D147" s="29"/>
      <c r="E147" s="23">
        <v>8110.19</v>
      </c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8" customFormat="1" ht="15">
      <c r="A148" s="30" t="s">
        <v>118</v>
      </c>
      <c r="B148" s="29"/>
      <c r="C148" s="29"/>
      <c r="D148" s="29"/>
      <c r="E148" s="23">
        <v>5620.2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6" t="s">
        <v>44</v>
      </c>
      <c r="B149" s="14"/>
      <c r="C149" s="23"/>
      <c r="D149" s="19"/>
      <c r="E149" s="23">
        <v>154430.1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 hidden="1">
      <c r="A150" s="16" t="s">
        <v>85</v>
      </c>
      <c r="B150" s="14"/>
      <c r="C150" s="23"/>
      <c r="D150" s="19"/>
      <c r="E150" s="23">
        <f>B150+C150+D150</f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 hidden="1">
      <c r="A151" s="16" t="s">
        <v>97</v>
      </c>
      <c r="B151" s="14"/>
      <c r="C151" s="23"/>
      <c r="D151" s="19"/>
      <c r="E151" s="23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 hidden="1">
      <c r="A152" s="16" t="s">
        <v>45</v>
      </c>
      <c r="B152" s="14"/>
      <c r="C152" s="23"/>
      <c r="D152" s="19"/>
      <c r="E152" s="23">
        <f>B152+C152+D152</f>
        <v>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6" t="s">
        <v>106</v>
      </c>
      <c r="B153" s="14"/>
      <c r="C153" s="23"/>
      <c r="D153" s="19"/>
      <c r="E153" s="23">
        <v>1440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>
      <c r="A154" s="16" t="s">
        <v>113</v>
      </c>
      <c r="B154" s="14"/>
      <c r="C154" s="23"/>
      <c r="D154" s="19"/>
      <c r="E154" s="23">
        <v>1800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30">
      <c r="A155" s="16" t="s">
        <v>114</v>
      </c>
      <c r="B155" s="14"/>
      <c r="C155" s="23"/>
      <c r="D155" s="19"/>
      <c r="E155" s="23">
        <v>6896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>
      <c r="A156" s="16" t="s">
        <v>115</v>
      </c>
      <c r="B156" s="14"/>
      <c r="C156" s="23"/>
      <c r="D156" s="19"/>
      <c r="E156" s="23">
        <v>8412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>
      <c r="A157" s="16" t="s">
        <v>41</v>
      </c>
      <c r="B157" s="14"/>
      <c r="C157" s="23"/>
      <c r="D157" s="19"/>
      <c r="E157" s="23">
        <v>10000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6" t="s">
        <v>116</v>
      </c>
      <c r="B158" s="14"/>
      <c r="C158" s="23"/>
      <c r="D158" s="19"/>
      <c r="E158" s="23">
        <v>2280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6" t="s">
        <v>117</v>
      </c>
      <c r="B159" s="14"/>
      <c r="C159" s="23"/>
      <c r="D159" s="19"/>
      <c r="E159" s="23">
        <v>4929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>
      <c r="A160" s="16" t="s">
        <v>123</v>
      </c>
      <c r="B160" s="14"/>
      <c r="C160" s="23"/>
      <c r="D160" s="19"/>
      <c r="E160" s="23">
        <v>2808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>
      <c r="A161" s="16" t="s">
        <v>124</v>
      </c>
      <c r="B161" s="14"/>
      <c r="C161" s="23"/>
      <c r="D161" s="19"/>
      <c r="E161" s="34">
        <v>35100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6" t="s">
        <v>47</v>
      </c>
      <c r="B162" s="14"/>
      <c r="C162" s="23"/>
      <c r="D162" s="19"/>
      <c r="E162" s="23">
        <v>55292.8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>
      <c r="A163" s="16" t="s">
        <v>46</v>
      </c>
      <c r="B163" s="14"/>
      <c r="C163" s="23"/>
      <c r="D163" s="19"/>
      <c r="E163" s="23">
        <v>7445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23.25" customHeight="1" hidden="1">
      <c r="A164" s="16"/>
      <c r="B164" s="14"/>
      <c r="C164" s="23"/>
      <c r="D164" s="19"/>
      <c r="E164" s="23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 hidden="1">
      <c r="A165" s="16" t="s">
        <v>48</v>
      </c>
      <c r="B165" s="14"/>
      <c r="C165" s="23"/>
      <c r="D165" s="19"/>
      <c r="E165" s="23">
        <f aca="true" t="shared" si="3" ref="E165:E175">B165+C165+D165</f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 hidden="1">
      <c r="A166" s="16" t="s">
        <v>49</v>
      </c>
      <c r="B166" s="14"/>
      <c r="C166" s="23"/>
      <c r="D166" s="19"/>
      <c r="E166" s="23">
        <f t="shared" si="3"/>
        <v>0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 hidden="1">
      <c r="A167" s="16" t="s">
        <v>40</v>
      </c>
      <c r="B167" s="14"/>
      <c r="C167" s="23"/>
      <c r="D167" s="19"/>
      <c r="E167" s="23">
        <f t="shared" si="3"/>
        <v>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s="6" customFormat="1" ht="15.75" hidden="1">
      <c r="A168" s="16" t="s">
        <v>84</v>
      </c>
      <c r="B168" s="14"/>
      <c r="C168" s="11"/>
      <c r="D168" s="19"/>
      <c r="E168" s="11">
        <f t="shared" si="3"/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hidden="1">
      <c r="A169" s="16" t="s">
        <v>50</v>
      </c>
      <c r="B169" s="14"/>
      <c r="C169" s="11"/>
      <c r="D169" s="19"/>
      <c r="E169" s="11">
        <f t="shared" si="3"/>
        <v>0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hidden="1">
      <c r="A170" s="16" t="s">
        <v>51</v>
      </c>
      <c r="B170" s="14"/>
      <c r="C170" s="11"/>
      <c r="D170" s="19"/>
      <c r="E170" s="11">
        <f t="shared" si="3"/>
        <v>0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hidden="1">
      <c r="A171" s="16" t="s">
        <v>52</v>
      </c>
      <c r="B171" s="14"/>
      <c r="C171" s="11"/>
      <c r="D171" s="19"/>
      <c r="E171" s="11">
        <f t="shared" si="3"/>
        <v>0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hidden="1">
      <c r="A172" s="16" t="s">
        <v>83</v>
      </c>
      <c r="B172" s="14"/>
      <c r="C172" s="11"/>
      <c r="D172" s="19"/>
      <c r="E172" s="11">
        <f t="shared" si="3"/>
        <v>0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36.75" customHeight="1" hidden="1">
      <c r="A173" s="16" t="s">
        <v>82</v>
      </c>
      <c r="B173" s="14"/>
      <c r="C173" s="11"/>
      <c r="D173" s="19"/>
      <c r="E173" s="11">
        <f t="shared" si="3"/>
        <v>0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hidden="1">
      <c r="A174" s="16" t="s">
        <v>68</v>
      </c>
      <c r="B174" s="14"/>
      <c r="C174" s="11"/>
      <c r="D174" s="19"/>
      <c r="E174" s="11">
        <f t="shared" si="3"/>
        <v>0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hidden="1">
      <c r="A175" s="16" t="s">
        <v>69</v>
      </c>
      <c r="B175" s="14"/>
      <c r="C175" s="11"/>
      <c r="D175" s="19"/>
      <c r="E175" s="11">
        <f t="shared" si="3"/>
        <v>0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 hidden="1">
      <c r="A176" s="16"/>
      <c r="B176" s="14"/>
      <c r="C176" s="23"/>
      <c r="D176" s="19"/>
      <c r="E176" s="23"/>
      <c r="F176" s="1"/>
      <c r="G176" s="1"/>
      <c r="H176" s="1"/>
      <c r="I176" s="1"/>
      <c r="J176" s="1"/>
      <c r="K176" s="1"/>
      <c r="L176" s="1"/>
      <c r="M176" s="1"/>
      <c r="N176" s="1"/>
    </row>
    <row r="177" spans="1:14" s="8" customFormat="1" ht="19.5" customHeight="1">
      <c r="A177" s="17" t="s">
        <v>3</v>
      </c>
      <c r="B177" s="13"/>
      <c r="C177" s="13"/>
      <c r="D177" s="13"/>
      <c r="E177" s="13">
        <f>E4+E10+E11+E13+E19+E52+E107+E146+E139+E141</f>
        <v>1570323.91</v>
      </c>
      <c r="F177" s="1"/>
      <c r="G177" s="1"/>
      <c r="H177" s="1"/>
      <c r="I177" s="1"/>
      <c r="J177" s="1"/>
      <c r="K177" s="1"/>
      <c r="L177" s="1"/>
      <c r="M177" s="1"/>
      <c r="N177" s="1"/>
    </row>
    <row r="179" spans="1:5" ht="18">
      <c r="A179" s="31" t="s">
        <v>100</v>
      </c>
      <c r="B179" s="31"/>
      <c r="D179" s="2" t="s">
        <v>90</v>
      </c>
      <c r="E179" s="2" t="s">
        <v>90</v>
      </c>
    </row>
    <row r="180" ht="18" hidden="1"/>
    <row r="181" spans="1:5" ht="18">
      <c r="A181" s="31" t="s">
        <v>101</v>
      </c>
      <c r="B181" s="31"/>
      <c r="D181" s="2" t="s">
        <v>91</v>
      </c>
      <c r="E181" s="2" t="s">
        <v>91</v>
      </c>
    </row>
  </sheetData>
  <mergeCells count="4">
    <mergeCell ref="A179:B179"/>
    <mergeCell ref="A181:B181"/>
    <mergeCell ref="A2:E2"/>
    <mergeCell ref="A1:E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Молчанова  Галина Анатольевна</cp:lastModifiedBy>
  <cp:lastPrinted>2014-01-17T11:21:39Z</cp:lastPrinted>
  <dcterms:created xsi:type="dcterms:W3CDTF">1996-10-08T23:32:33Z</dcterms:created>
  <dcterms:modified xsi:type="dcterms:W3CDTF">2014-03-20T08:46:20Z</dcterms:modified>
  <cp:category/>
  <cp:version/>
  <cp:contentType/>
  <cp:contentStatus/>
</cp:coreProperties>
</file>