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8640" activeTab="1"/>
  </bookViews>
  <sheets>
    <sheet name="Лист1" sheetId="1" r:id="rId1"/>
    <sheet name="Лист2" sheetId="2" r:id="rId2"/>
    <sheet name="Обложка" sheetId="3" r:id="rId3"/>
  </sheets>
  <definedNames>
    <definedName name="_xlnm.Print_Area" localSheetId="1">'Лист2'!$A$1:$F$143</definedName>
  </definedNames>
  <calcPr fullCalcOnLoad="1"/>
</workbook>
</file>

<file path=xl/sharedStrings.xml><?xml version="1.0" encoding="utf-8"?>
<sst xmlns="http://schemas.openxmlformats.org/spreadsheetml/2006/main" count="320" uniqueCount="185">
  <si>
    <t>План финансово-хозяйственной деятельности</t>
  </si>
  <si>
    <t>на 2012 год и плановый период 2013, 2014 годов</t>
  </si>
  <si>
    <t>Форма по КФД</t>
  </si>
  <si>
    <t>Дата</t>
  </si>
  <si>
    <t>Код по ОКПО</t>
  </si>
  <si>
    <t>ИНН</t>
  </si>
  <si>
    <t>КПП</t>
  </si>
  <si>
    <t>Код по ОКЕИ</t>
  </si>
  <si>
    <t>Наименование муниципального учреждения</t>
  </si>
  <si>
    <t>Единица измерения: руб. (с точностью до второго десятичного знака после запятой)</t>
  </si>
  <si>
    <t>Адрес фактического местонахождения</t>
  </si>
  <si>
    <t>муниципального учреждения</t>
  </si>
  <si>
    <t>I. Сведения о деятельности муниципального учреждения (подразделения)</t>
  </si>
  <si>
    <t>1.1. Цели деятельности учреждения в соответствии с  федеральными законами, иными нормативными актами и уставом учреждения:</t>
  </si>
  <si>
    <t>1.2. Виды деятельности учреждения, относящиеся к его основным видам деятельности в соответствии с уставом учреждения:</t>
  </si>
  <si>
    <t>1.3. перечень услуг (работ), относящихся в соответствии с уставом к основным видам деятельности учреждения, предоставление которых для физических и юридических лиц осуществляется за плату:</t>
  </si>
  <si>
    <t xml:space="preserve">II. Показатели финансового состояния муниципального учреждения </t>
  </si>
  <si>
    <t>Наименование показателя</t>
  </si>
  <si>
    <t>Сумма</t>
  </si>
  <si>
    <t>I. Нефинансовые активы, всего:</t>
  </si>
  <si>
    <t>из них:</t>
  </si>
  <si>
    <t>1.1. Общая балансовая стоимость недвижимого муниципального имущества, всего</t>
  </si>
  <si>
    <t>в том числе:</t>
  </si>
  <si>
    <t>1.1.1. Стоимость имущества, закрепленного собственником имущества за муниципальным учреждением на праве оперативного управления</t>
  </si>
  <si>
    <t>1.1.2. Стоимость имущества, приобретенного муниципальным учреждением (подразделением) за счет выделенных собственником имущества учреждения средств</t>
  </si>
  <si>
    <t>1.1.3. Стоимость имущества, приобретенного муниципальным учреждением (подразделением) за счет доходов, полученных от платной и иной приносящей доход деятельности</t>
  </si>
  <si>
    <t>1.1.4. Остаточная стоимость недвижимого муниципального имущества</t>
  </si>
  <si>
    <t>1.2. Общая балансовая стоимость движимого муниципального имущества, всего</t>
  </si>
  <si>
    <t>1.2.1. Общая балансовая стоимость особо ценного движимого имущества</t>
  </si>
  <si>
    <t>II. Финансовые активы, всего</t>
  </si>
  <si>
    <t>2.1. Дебиторская задолженность по доходам, полученным за счет средств областного бюджета</t>
  </si>
  <si>
    <t>2.2. Дебиторская задолженность по выданным авансам, полученным за счет средств бюджета района всего:</t>
  </si>
  <si>
    <t>2.2.1. по выданным авансам на услуги связи</t>
  </si>
  <si>
    <t>2.2.2. по выданным авансам на транспортные услуги</t>
  </si>
  <si>
    <t>2.2.3. по выданным авансам на коммунальные услуги</t>
  </si>
  <si>
    <t>2.2.4. по выданным авансам на услуги по содержанию имущества</t>
  </si>
  <si>
    <t>2.2.5. по выданным авансам на прочие услуги</t>
  </si>
  <si>
    <t>2.2.6. по выданным авансам на приобретение основных средств</t>
  </si>
  <si>
    <t>2.2.7. по выданным авансам на приобретение нематериальных активов</t>
  </si>
  <si>
    <t>2.2.8. по выданным авансам на приобретение непроизведенных активов</t>
  </si>
  <si>
    <t>2.2.9. по выданным авансам на приобретение материальных запасов</t>
  </si>
  <si>
    <t>2.2.10. по выданным авансам на прочие расходы</t>
  </si>
  <si>
    <t>2.3. Дебиторская задолженность по выданным авансам за счет доходов, полученных от платной и иной приносящей доход деятельности, всего:</t>
  </si>
  <si>
    <t>2.3.1. по выданным авансам на услуги связи</t>
  </si>
  <si>
    <t>2.3.2. по выданным авансам на транспортные услуги</t>
  </si>
  <si>
    <t>2.3.3. по выданным авансам на коммунальные услуги</t>
  </si>
  <si>
    <t>2.3.4. по выданным авансам на услуги по содержанию имущества</t>
  </si>
  <si>
    <t>2.3.5. по выданным авансам на прочие услуги</t>
  </si>
  <si>
    <t>2.3.6. по выданным авансам на приобретение основных средств</t>
  </si>
  <si>
    <t>2.3.7. по выданным авансам на приобретение нематериальных активов</t>
  </si>
  <si>
    <t>2.3.8. по выданным авансам на приобретение непроизведенных активов</t>
  </si>
  <si>
    <t>2.3.9. по выданным авансам на приобретение материальных запасов</t>
  </si>
  <si>
    <t>2.3.10. по выданным авансам на прочие расходы</t>
  </si>
  <si>
    <t>III. Обязательства, всего</t>
  </si>
  <si>
    <t>3.1. Просроченная кредиторская задолженность</t>
  </si>
  <si>
    <t>3.2. Кредиторская задолженность по расчетам с поставщиками и подрядчиками за счет средств областного бюджета, всего:</t>
  </si>
  <si>
    <t>3.2.1. по начислениям на выплаты по оплате труда</t>
  </si>
  <si>
    <t>3.2.2. по оплате услуг связи</t>
  </si>
  <si>
    <t>3.2.3. по оплате транспортных услуг</t>
  </si>
  <si>
    <t>3.2.4. по оплате коммунальных услуг</t>
  </si>
  <si>
    <t>3.2.5. по оплате услуг по содержанию имущества</t>
  </si>
  <si>
    <t>3.2.6. по оплате прочих услуг</t>
  </si>
  <si>
    <t>3.2.7. по приобретению основных средств</t>
  </si>
  <si>
    <t>3.2.8. по приобретению нематериальных активов</t>
  </si>
  <si>
    <t>3.2.9. по приобретению непроизведенных активов</t>
  </si>
  <si>
    <t>3.2.10. по приобретению материальных запасов</t>
  </si>
  <si>
    <t>3.2.11. по оплате прочих расходов</t>
  </si>
  <si>
    <t>3.2.12. по платежам в бюджет</t>
  </si>
  <si>
    <t>3.2.13. по прочим расчетам с кредиторами</t>
  </si>
  <si>
    <t>3.3. Кредиторская задолженность по расчетам с поставщиками и педработниками за счет средств бюджета района  всего:</t>
  </si>
  <si>
    <t>3.3.1. по начислениям на выплаты по оплате труда</t>
  </si>
  <si>
    <t>3.3.2. по оплате услуг связи</t>
  </si>
  <si>
    <t>3.3.3. по оплате транспортных услуг</t>
  </si>
  <si>
    <t>3.3.4. по оплате коммунальных услуг</t>
  </si>
  <si>
    <t>3.3.5. по оплате услуг по содержанию имущества</t>
  </si>
  <si>
    <t>3.3.6. по оплате прочих услуг</t>
  </si>
  <si>
    <t>3.3.7. по приобретению основных средств</t>
  </si>
  <si>
    <t>3.3.8. по приобретению нематериальных активов</t>
  </si>
  <si>
    <t>3.3.9. по приобретению непроизведенных активов</t>
  </si>
  <si>
    <t>3.3.10. по приобретению материальных запасов</t>
  </si>
  <si>
    <t>3.3.11. по оплате прочих расходов</t>
  </si>
  <si>
    <t>3.3.12. по платежам в бюджет</t>
  </si>
  <si>
    <t>3.3.13. по прочим расчетам с кредиторами</t>
  </si>
  <si>
    <t>3.4.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всего:</t>
  </si>
  <si>
    <t>3.4.1. по начислениям на выплаты по оплате труда</t>
  </si>
  <si>
    <t>3.4.2. по оплате услуг связи</t>
  </si>
  <si>
    <t>3.4.3. по оплате транспортных услуг</t>
  </si>
  <si>
    <t>3.4.4. по оплате коммунальных услуг</t>
  </si>
  <si>
    <t>3.4.5. по оплате услуг по содержанию имущества</t>
  </si>
  <si>
    <t>3.4.6. по оплате прочих услуг</t>
  </si>
  <si>
    <t>3.4.7. по приобретению основных средств</t>
  </si>
  <si>
    <t>3.4.8. по приобретению нематериальных активов</t>
  </si>
  <si>
    <t>3.4.9. по приобретению непроизведенных активов</t>
  </si>
  <si>
    <t>3.4.10. по приобретению материальных запасов</t>
  </si>
  <si>
    <t>3.4.11. по оплате прочих расходов</t>
  </si>
  <si>
    <t>3.4.12. по платежам в бюджет</t>
  </si>
  <si>
    <t>3.4.13. по прочим расчетам с кредиторами</t>
  </si>
  <si>
    <t xml:space="preserve">III. Показатели по поступлениям и выплатам муниципального учреждения </t>
  </si>
  <si>
    <t>Аналитический код расходов</t>
  </si>
  <si>
    <t>Всего</t>
  </si>
  <si>
    <t>Очередной финансовый год</t>
  </si>
  <si>
    <t>Первый год планового периода</t>
  </si>
  <si>
    <t>Второй год планового периода</t>
  </si>
  <si>
    <t>(2013 год)</t>
  </si>
  <si>
    <t>(2014 год)</t>
  </si>
  <si>
    <t>операции по лицевым счетам, открытым в органах Федерального казначейства</t>
  </si>
  <si>
    <t>3.1. Планируемый остаток средств на начало планируемого года</t>
  </si>
  <si>
    <t>х</t>
  </si>
  <si>
    <t>3.3. Планируемый остаток средств на конец планируемого года</t>
  </si>
  <si>
    <t>а). Расчетно-нормативные затраты:</t>
  </si>
  <si>
    <t>заработная плата</t>
  </si>
  <si>
    <t>прочие выплаты</t>
  </si>
  <si>
    <t>начисления на выплаты по оплате труда</t>
  </si>
  <si>
    <t>услуги связи</t>
  </si>
  <si>
    <t>транспортные услуги</t>
  </si>
  <si>
    <t>работы, услуги по содержанию имущества</t>
  </si>
  <si>
    <t>прочие работы, услуги</t>
  </si>
  <si>
    <t xml:space="preserve">увеличение стоимости основных средств </t>
  </si>
  <si>
    <t>увеличение стоимости материальных запасов</t>
  </si>
  <si>
    <t>б). Общехозяйственные затраты и затраты целевого назначения:</t>
  </si>
  <si>
    <t>коммунальные услуги</t>
  </si>
  <si>
    <t>прочие расходы</t>
  </si>
  <si>
    <t xml:space="preserve">(уполномоченное лицо) </t>
  </si>
  <si>
    <t>(подпись)</t>
  </si>
  <si>
    <t>(расшифровка подписи)</t>
  </si>
  <si>
    <t>(подразделения)</t>
  </si>
  <si>
    <t xml:space="preserve">Исполнитель </t>
  </si>
  <si>
    <t xml:space="preserve">                                                                                                                                                                                 </t>
  </si>
  <si>
    <t xml:space="preserve">     УТВЕРЖДАЮ</t>
  </si>
  <si>
    <t xml:space="preserve">                           Приложение № 1 к Порядку</t>
  </si>
  <si>
    <t>Руководитель муниципального учреждения (подразделения)</t>
  </si>
  <si>
    <t>Главный бухгалтер муниципального учреждения</t>
  </si>
  <si>
    <t>-</t>
  </si>
  <si>
    <t>за счет средств фонда софинансирования расходов</t>
  </si>
  <si>
    <t xml:space="preserve">за счет средств фонда софинансирования местного бюджета </t>
  </si>
  <si>
    <t>1.3.  Материальные запасы</t>
  </si>
  <si>
    <t>Наименование органа, осуществляющего функции и полномочия учредителя</t>
  </si>
  <si>
    <t xml:space="preserve">(наименование должности лица, утверждающего документ)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</si>
  <si>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________________Н.В.Мирющенко</t>
  </si>
  <si>
    <t xml:space="preserve">                  (подпись, расшифровка подписи)</t>
  </si>
  <si>
    <t>Муниципальное бюджетное общеобразовательное учреждение Крюковская средняя общеобразовательная школа</t>
  </si>
  <si>
    <t>346951, Российская Федерация, Ростовская область, Куйбышевский район,                      х.Крюково, ул. Молодежная 28.</t>
  </si>
  <si>
    <t>х.Крюково</t>
  </si>
  <si>
    <t>Л.Н.Шабалина</t>
  </si>
  <si>
    <r>
      <t>тел.</t>
    </r>
    <r>
      <rPr>
        <u val="single"/>
        <sz val="12"/>
        <color indexed="8"/>
        <rFont val="Times New Roman"/>
        <family val="1"/>
      </rPr>
      <t>___39 1 41____</t>
    </r>
    <r>
      <rPr>
        <sz val="12"/>
        <color indexed="8"/>
        <rFont val="Times New Roman"/>
        <family val="1"/>
      </rPr>
      <t>_</t>
    </r>
  </si>
  <si>
    <t>Г.А.Молчанова</t>
  </si>
  <si>
    <t xml:space="preserve">Осуществление финансирования расходов на повышение с 1 сентября 2012 года в 1,3раза размеров должностных окладов педагогических работников муниципальных дошкольных образовательных учреждений </t>
  </si>
  <si>
    <t>Целями создания МБОУ Крюковской СОШ является выполнение работ,             оказание услуг в целях обеспечения реализации полномочий органов местного самоуправления Куйбышевского района, предусмотренных пунктом 11 части 1 статьи 15 Федерального закона от 06.10.2003 №131-ФЗ "Об  общих принципах организации местного самоуправления в Российской Федерации" в сфере образования</t>
  </si>
  <si>
    <t>(2015 год)</t>
  </si>
  <si>
    <t xml:space="preserve">3.2.1. Субсидия на финансовое обеспечение муниципаль-ного задания на оказание муниципальных  услуг (выполнения работ) </t>
  </si>
  <si>
    <t xml:space="preserve">3.2.2. Субсидия на иные цели                                                                                                                 </t>
  </si>
  <si>
    <t xml:space="preserve">3.4.2.  За счет субсидий на иные цели  (реализация муниципальных долгосрочных  целевых программ)                                                          </t>
  </si>
  <si>
    <t>3.4. Выплаты, всего:</t>
  </si>
  <si>
    <t xml:space="preserve">3.2. Поступления, всего:                                   </t>
  </si>
  <si>
    <t xml:space="preserve">3.2.3. Поступления от иной приносящей доход деятельности, всего:                                                       </t>
  </si>
  <si>
    <t>на 2013 год и плановый период 2014, 2015 годов</t>
  </si>
  <si>
    <t xml:space="preserve">  3.2.1.1.  Субвенция на 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общеобразовательных учреждениях (средства  областного бюджета)</t>
  </si>
  <si>
    <t xml:space="preserve">  3.2.2.1. Оплата услуг доступа к сети Интернет муниципальных общеобразовательных учреждений                                  в т.ч.</t>
  </si>
  <si>
    <t>3.2.2.2.Закупка компьютерного оборудования и программного обеспечения для муниципальных общеобразовательных учреждений              в т.ч.</t>
  </si>
  <si>
    <t xml:space="preserve">   3.2.2.3.   Организация отдыха детей в каникулярное время</t>
  </si>
  <si>
    <t xml:space="preserve"> 3.2.3.1.Аренда помещений</t>
  </si>
  <si>
    <t>1.2.3. Остаточная стоимость иного движимого имущества</t>
  </si>
  <si>
    <t>1.2.2.Остаточная стоимость особо ценного движимого имущества</t>
  </si>
  <si>
    <t xml:space="preserve">  3.4.1.1.  Субвенция на 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общеобразовательных учреждениях (средства  областного бюджета)</t>
  </si>
  <si>
    <t xml:space="preserve">3.4.1.    За счет субсидии на финансовое обеспечение выполнения муниципального задания на оказание муниципальных услуг:  в т.ч.                                           </t>
  </si>
  <si>
    <t xml:space="preserve">   3.2.1.2. Субсидия на финансовое обеспечение муници-пального задания (средства местного бюджета)</t>
  </si>
  <si>
    <t xml:space="preserve">   3.4.1.2. Субсидия на финансовое обеспечение муници-пального задания (средства местного бюджета)</t>
  </si>
  <si>
    <t>налоги, госпошлина, налог на имущество</t>
  </si>
  <si>
    <t xml:space="preserve">3.4.2.1.    Оплата услуг доступа к сети Интернет муниципальных общеобразовательных учреждений                                  </t>
  </si>
  <si>
    <t xml:space="preserve">3.4.2.2.Закупка компьютерного оборудования и программного обеспечения для муниципальных общеобразовательных учреждений             </t>
  </si>
  <si>
    <t xml:space="preserve">  3.4.2.3.  Организация, отдых детей в каникулярное время</t>
  </si>
  <si>
    <t xml:space="preserve">3.4.3. За счет иной приносящей доход деятельности                </t>
  </si>
  <si>
    <t>3.4.5. Итог по выплатам:</t>
  </si>
  <si>
    <t>Администрации  Куйбышевского района</t>
  </si>
  <si>
    <t xml:space="preserve">     Заведующий отделом образования</t>
  </si>
  <si>
    <t xml:space="preserve">отдел образования Администрации Куйбышевского района </t>
  </si>
  <si>
    <t>Реализация  образовательных программ дошкольного образования                                                                                                                                                                      Реализация образовательных программ начального общего образования.                  Реализация образовательных программ основного общего образования.                      Реализация образовательных программ среднего (полного) общего образования.</t>
  </si>
  <si>
    <t>Муниципальное бюджетное общеобразовательное учреждение Крюковская средняя общеобразовательная школа (МБОУ Крюковская СОШ)</t>
  </si>
  <si>
    <t>3.2.2.4.Ежемесячное денежное вознаграждение за классное руководство</t>
  </si>
  <si>
    <t>3.4.2.4.Ежемесячное денежное вознаграждение за классное руководство</t>
  </si>
  <si>
    <t xml:space="preserve">    3.2.1.3. Средства местного бюджета по  муниципальной долгосрочной целевой программе "Профилактика правонарушений в Куйбышевском районе на 2013-2015 годы" </t>
  </si>
  <si>
    <t>3.2.2.5.Резервный фонд провительства Ростовской области</t>
  </si>
  <si>
    <t>3.4.2.5.Резервный фонд провительства Ростовской области</t>
  </si>
  <si>
    <t xml:space="preserve">                            « 30 » сентября   2013 г.</t>
  </si>
  <si>
    <t>"  30   " сентября   2013 г.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</si>
</sst>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46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vertAlign val="subscript"/>
      <sz val="12"/>
      <color indexed="8"/>
      <name val="Times New Roman"/>
      <family val="1"/>
    </font>
    <font>
      <sz val="8"/>
      <color indexed="8"/>
      <name val="Calibri"/>
      <family val="2"/>
    </font>
    <font>
      <b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2"/>
      <color indexed="8"/>
      <name val="Calibri"/>
      <family val="2"/>
    </font>
    <font>
      <i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10"/>
      <name val="Calibri"/>
      <family val="2"/>
    </font>
    <font>
      <sz val="12"/>
      <color indexed="8"/>
      <name val="Calibri"/>
      <family val="2"/>
    </font>
    <font>
      <i/>
      <sz val="12"/>
      <color indexed="8"/>
      <name val="Times New Roman"/>
      <family val="1"/>
    </font>
    <font>
      <b/>
      <i/>
      <sz val="12"/>
      <color indexed="10"/>
      <name val="Times New Roman"/>
      <family val="1"/>
    </font>
    <font>
      <sz val="12"/>
      <color indexed="10"/>
      <name val="Calibri"/>
      <family val="2"/>
    </font>
    <font>
      <sz val="9"/>
      <color indexed="8"/>
      <name val="Times New Roman"/>
      <family val="1"/>
    </font>
    <font>
      <sz val="9"/>
      <color indexed="8"/>
      <name val="Calibri"/>
      <family val="2"/>
    </font>
    <font>
      <sz val="12"/>
      <name val="Times New Roman"/>
      <family val="1"/>
    </font>
    <font>
      <u val="single"/>
      <sz val="12"/>
      <color indexed="8"/>
      <name val="Times New Roman"/>
      <family val="1"/>
    </font>
    <font>
      <b/>
      <sz val="20"/>
      <color indexed="8"/>
      <name val="Times New Roman"/>
      <family val="1"/>
    </font>
    <font>
      <sz val="20"/>
      <color indexed="8"/>
      <name val="Times New Roman"/>
      <family val="1"/>
    </font>
    <font>
      <sz val="20"/>
      <color indexed="8"/>
      <name val="Calibri"/>
      <family val="2"/>
    </font>
    <font>
      <sz val="14"/>
      <name val="Times New Roman"/>
      <family val="1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30" fillId="7" borderId="1" applyNumberFormat="0" applyAlignment="0" applyProtection="0"/>
    <xf numFmtId="0" fontId="31" fillId="20" borderId="2" applyNumberFormat="0" applyAlignment="0" applyProtection="0"/>
    <xf numFmtId="0" fontId="3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36" fillId="21" borderId="7" applyNumberFormat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9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4" borderId="0" applyNumberFormat="0" applyBorder="0" applyAlignment="0" applyProtection="0"/>
  </cellStyleXfs>
  <cellXfs count="253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0" borderId="0" xfId="0" applyAlignment="1">
      <alignment wrapText="1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right" wrapText="1"/>
    </xf>
    <xf numFmtId="0" fontId="3" fillId="0" borderId="11" xfId="0" applyFont="1" applyBorder="1" applyAlignment="1">
      <alignment horizontal="center" wrapText="1"/>
    </xf>
    <xf numFmtId="0" fontId="3" fillId="0" borderId="0" xfId="0" applyFont="1" applyAlignment="1">
      <alignment horizontal="justify"/>
    </xf>
    <xf numFmtId="0" fontId="6" fillId="0" borderId="0" xfId="0" applyFont="1" applyAlignment="1">
      <alignment horizontal="center" wrapText="1"/>
    </xf>
    <xf numFmtId="0" fontId="5" fillId="0" borderId="12" xfId="0" applyFont="1" applyBorder="1" applyAlignment="1">
      <alignment horizontal="justify" wrapText="1"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5" fillId="4" borderId="12" xfId="0" applyFont="1" applyFill="1" applyBorder="1" applyAlignment="1">
      <alignment horizontal="justify" wrapText="1"/>
    </xf>
    <xf numFmtId="0" fontId="0" fillId="24" borderId="0" xfId="0" applyFill="1" applyAlignment="1">
      <alignment/>
    </xf>
    <xf numFmtId="0" fontId="5" fillId="7" borderId="12" xfId="0" applyFont="1" applyFill="1" applyBorder="1" applyAlignment="1">
      <alignment horizontal="justify" wrapText="1"/>
    </xf>
    <xf numFmtId="0" fontId="2" fillId="0" borderId="0" xfId="0" applyFont="1" applyAlignment="1">
      <alignment/>
    </xf>
    <xf numFmtId="4" fontId="4" fillId="0" borderId="11" xfId="0" applyNumberFormat="1" applyFont="1" applyBorder="1" applyAlignment="1">
      <alignment horizontal="center" wrapText="1"/>
    </xf>
    <xf numFmtId="4" fontId="3" fillId="0" borderId="0" xfId="0" applyNumberFormat="1" applyFont="1" applyAlignment="1">
      <alignment horizontal="center"/>
    </xf>
    <xf numFmtId="4" fontId="0" fillId="0" borderId="0" xfId="0" applyNumberFormat="1" applyAlignment="1">
      <alignment horizontal="center"/>
    </xf>
    <xf numFmtId="4" fontId="6" fillId="0" borderId="0" xfId="0" applyNumberFormat="1" applyFont="1" applyAlignment="1">
      <alignment horizontal="center" wrapText="1"/>
    </xf>
    <xf numFmtId="4" fontId="6" fillId="0" borderId="0" xfId="0" applyNumberFormat="1" applyFont="1" applyAlignment="1">
      <alignment horizontal="center"/>
    </xf>
    <xf numFmtId="4" fontId="5" fillId="0" borderId="0" xfId="0" applyNumberFormat="1" applyFont="1" applyBorder="1" applyAlignment="1">
      <alignment horizontal="center" vertical="center"/>
    </xf>
    <xf numFmtId="4" fontId="4" fillId="0" borderId="13" xfId="0" applyNumberFormat="1" applyFont="1" applyBorder="1" applyAlignment="1">
      <alignment horizontal="center" wrapText="1"/>
    </xf>
    <xf numFmtId="4" fontId="4" fillId="0" borderId="0" xfId="0" applyNumberFormat="1" applyFont="1" applyAlignment="1">
      <alignment horizontal="center"/>
    </xf>
    <xf numFmtId="4" fontId="0" fillId="0" borderId="0" xfId="0" applyNumberFormat="1" applyAlignment="1">
      <alignment horizontal="center" wrapText="1"/>
    </xf>
    <xf numFmtId="0" fontId="5" fillId="0" borderId="0" xfId="0" applyFont="1" applyBorder="1" applyAlignment="1">
      <alignment horizontal="center" vertical="center" wrapText="1"/>
    </xf>
    <xf numFmtId="14" fontId="3" fillId="0" borderId="13" xfId="0" applyNumberFormat="1" applyFont="1" applyBorder="1" applyAlignment="1">
      <alignment horizontal="center" wrapText="1"/>
    </xf>
    <xf numFmtId="49" fontId="0" fillId="24" borderId="0" xfId="0" applyNumberFormat="1" applyFill="1" applyAlignment="1">
      <alignment/>
    </xf>
    <xf numFmtId="0" fontId="5" fillId="4" borderId="12" xfId="0" applyNumberFormat="1" applyFont="1" applyFill="1" applyBorder="1" applyAlignment="1">
      <alignment horizontal="justify" wrapText="1"/>
    </xf>
    <xf numFmtId="49" fontId="0" fillId="24" borderId="0" xfId="0" applyNumberFormat="1" applyFill="1" applyBorder="1" applyAlignment="1">
      <alignment/>
    </xf>
    <xf numFmtId="2" fontId="5" fillId="0" borderId="12" xfId="0" applyNumberFormat="1" applyFont="1" applyFill="1" applyBorder="1" applyAlignment="1">
      <alignment horizontal="justify" wrapText="1"/>
    </xf>
    <xf numFmtId="0" fontId="1" fillId="0" borderId="0" xfId="0" applyFont="1" applyFill="1" applyAlignment="1">
      <alignment/>
    </xf>
    <xf numFmtId="0" fontId="5" fillId="0" borderId="12" xfId="0" applyFont="1" applyFill="1" applyBorder="1" applyAlignment="1">
      <alignment horizontal="justify" wrapText="1"/>
    </xf>
    <xf numFmtId="0" fontId="0" fillId="0" borderId="0" xfId="0" applyFill="1" applyAlignment="1">
      <alignment/>
    </xf>
    <xf numFmtId="0" fontId="3" fillId="0" borderId="12" xfId="0" applyFont="1" applyBorder="1" applyAlignment="1">
      <alignment horizontal="justify" wrapText="1"/>
    </xf>
    <xf numFmtId="0" fontId="0" fillId="0" borderId="0" xfId="0" applyFont="1" applyAlignment="1">
      <alignment/>
    </xf>
    <xf numFmtId="0" fontId="5" fillId="25" borderId="12" xfId="0" applyFont="1" applyFill="1" applyBorder="1" applyAlignment="1">
      <alignment horizontal="justify" wrapText="1"/>
    </xf>
    <xf numFmtId="4" fontId="11" fillId="0" borderId="11" xfId="0" applyNumberFormat="1" applyFont="1" applyBorder="1" applyAlignment="1">
      <alignment horizontal="center" wrapText="1"/>
    </xf>
    <xf numFmtId="4" fontId="3" fillId="0" borderId="11" xfId="0" applyNumberFormat="1" applyFont="1" applyBorder="1" applyAlignment="1">
      <alignment horizontal="center" wrapText="1"/>
    </xf>
    <xf numFmtId="0" fontId="3" fillId="0" borderId="0" xfId="0" applyFont="1" applyAlignment="1">
      <alignment horizontal="justify"/>
    </xf>
    <xf numFmtId="0" fontId="12" fillId="0" borderId="0" xfId="0" applyFont="1" applyAlignment="1">
      <alignment horizontal="center"/>
    </xf>
    <xf numFmtId="4" fontId="3" fillId="0" borderId="0" xfId="0" applyNumberFormat="1" applyFont="1" applyAlignment="1">
      <alignment/>
    </xf>
    <xf numFmtId="4" fontId="3" fillId="0" borderId="13" xfId="0" applyNumberFormat="1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4" fontId="15" fillId="0" borderId="11" xfId="0" applyNumberFormat="1" applyFont="1" applyBorder="1" applyAlignment="1">
      <alignment horizontal="center" wrapText="1"/>
    </xf>
    <xf numFmtId="4" fontId="13" fillId="0" borderId="11" xfId="0" applyNumberFormat="1" applyFont="1" applyBorder="1" applyAlignment="1">
      <alignment horizontal="center" wrapText="1"/>
    </xf>
    <xf numFmtId="4" fontId="16" fillId="0" borderId="11" xfId="0" applyNumberFormat="1" applyFont="1" applyBorder="1" applyAlignment="1">
      <alignment horizontal="center" wrapText="1"/>
    </xf>
    <xf numFmtId="0" fontId="3" fillId="25" borderId="11" xfId="0" applyFont="1" applyFill="1" applyBorder="1" applyAlignment="1">
      <alignment horizontal="center" wrapText="1"/>
    </xf>
    <xf numFmtId="4" fontId="11" fillId="25" borderId="11" xfId="0" applyNumberFormat="1" applyFont="1" applyFill="1" applyBorder="1" applyAlignment="1">
      <alignment horizontal="center" wrapText="1"/>
    </xf>
    <xf numFmtId="4" fontId="13" fillId="25" borderId="11" xfId="0" applyNumberFormat="1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4" fontId="13" fillId="0" borderId="11" xfId="0" applyNumberFormat="1" applyFont="1" applyFill="1" applyBorder="1" applyAlignment="1">
      <alignment horizontal="center" wrapText="1"/>
    </xf>
    <xf numFmtId="0" fontId="3" fillId="4" borderId="11" xfId="0" applyFont="1" applyFill="1" applyBorder="1" applyAlignment="1">
      <alignment horizontal="center" wrapText="1"/>
    </xf>
    <xf numFmtId="4" fontId="11" fillId="4" borderId="11" xfId="0" applyNumberFormat="1" applyFont="1" applyFill="1" applyBorder="1" applyAlignment="1">
      <alignment horizontal="center" wrapText="1"/>
    </xf>
    <xf numFmtId="4" fontId="12" fillId="4" borderId="11" xfId="0" applyNumberFormat="1" applyFont="1" applyFill="1" applyBorder="1" applyAlignment="1">
      <alignment horizontal="center" wrapText="1"/>
    </xf>
    <xf numFmtId="0" fontId="3" fillId="4" borderId="12" xfId="0" applyFont="1" applyFill="1" applyBorder="1" applyAlignment="1">
      <alignment horizontal="justify" wrapText="1"/>
    </xf>
    <xf numFmtId="4" fontId="3" fillId="4" borderId="11" xfId="0" applyNumberFormat="1" applyFont="1" applyFill="1" applyBorder="1" applyAlignment="1">
      <alignment horizontal="center" wrapText="1"/>
    </xf>
    <xf numFmtId="4" fontId="16" fillId="4" borderId="11" xfId="0" applyNumberFormat="1" applyFont="1" applyFill="1" applyBorder="1" applyAlignment="1">
      <alignment horizontal="center" wrapText="1"/>
    </xf>
    <xf numFmtId="0" fontId="3" fillId="7" borderId="11" xfId="0" applyFont="1" applyFill="1" applyBorder="1" applyAlignment="1">
      <alignment horizontal="center" wrapText="1"/>
    </xf>
    <xf numFmtId="4" fontId="3" fillId="7" borderId="11" xfId="0" applyNumberFormat="1" applyFont="1" applyFill="1" applyBorder="1" applyAlignment="1">
      <alignment horizontal="center" wrapText="1"/>
    </xf>
    <xf numFmtId="4" fontId="11" fillId="7" borderId="11" xfId="0" applyNumberFormat="1" applyFont="1" applyFill="1" applyBorder="1" applyAlignment="1">
      <alignment horizontal="center" wrapText="1"/>
    </xf>
    <xf numFmtId="4" fontId="12" fillId="7" borderId="11" xfId="0" applyNumberFormat="1" applyFont="1" applyFill="1" applyBorder="1" applyAlignment="1">
      <alignment horizontal="center" wrapText="1"/>
    </xf>
    <xf numFmtId="0" fontId="3" fillId="7" borderId="12" xfId="0" applyFont="1" applyFill="1" applyBorder="1" applyAlignment="1">
      <alignment horizontal="justify" wrapText="1"/>
    </xf>
    <xf numFmtId="4" fontId="16" fillId="7" borderId="11" xfId="0" applyNumberFormat="1" applyFont="1" applyFill="1" applyBorder="1" applyAlignment="1">
      <alignment horizontal="center" wrapText="1"/>
    </xf>
    <xf numFmtId="0" fontId="3" fillId="7" borderId="14" xfId="0" applyFont="1" applyFill="1" applyBorder="1" applyAlignment="1">
      <alignment wrapText="1"/>
    </xf>
    <xf numFmtId="0" fontId="5" fillId="0" borderId="11" xfId="0" applyFont="1" applyFill="1" applyBorder="1" applyAlignment="1">
      <alignment horizontal="center" wrapText="1"/>
    </xf>
    <xf numFmtId="4" fontId="17" fillId="0" borderId="11" xfId="0" applyNumberFormat="1" applyFont="1" applyFill="1" applyBorder="1" applyAlignment="1">
      <alignment horizontal="center" wrapText="1"/>
    </xf>
    <xf numFmtId="4" fontId="11" fillId="0" borderId="14" xfId="0" applyNumberFormat="1" applyFont="1" applyBorder="1" applyAlignment="1">
      <alignment horizontal="center" wrapText="1"/>
    </xf>
    <xf numFmtId="4" fontId="11" fillId="0" borderId="10" xfId="0" applyNumberFormat="1" applyFont="1" applyBorder="1" applyAlignment="1">
      <alignment horizontal="center" wrapText="1"/>
    </xf>
    <xf numFmtId="4" fontId="17" fillId="0" borderId="14" xfId="0" applyNumberFormat="1" applyFont="1" applyBorder="1" applyAlignment="1">
      <alignment horizontal="center" wrapText="1"/>
    </xf>
    <xf numFmtId="0" fontId="3" fillId="0" borderId="15" xfId="0" applyFont="1" applyBorder="1" applyAlignment="1">
      <alignment/>
    </xf>
    <xf numFmtId="0" fontId="3" fillId="0" borderId="14" xfId="0" applyFont="1" applyBorder="1" applyAlignment="1">
      <alignment horizontal="center"/>
    </xf>
    <xf numFmtId="4" fontId="12" fillId="0" borderId="14" xfId="0" applyNumberFormat="1" applyFont="1" applyBorder="1" applyAlignment="1">
      <alignment horizontal="center"/>
    </xf>
    <xf numFmtId="0" fontId="15" fillId="0" borderId="0" xfId="0" applyFont="1" applyAlignment="1">
      <alignment/>
    </xf>
    <xf numFmtId="0" fontId="18" fillId="0" borderId="0" xfId="0" applyFont="1" applyAlignment="1">
      <alignment horizontal="center"/>
    </xf>
    <xf numFmtId="4" fontId="15" fillId="0" borderId="0" xfId="0" applyNumberFormat="1" applyFont="1" applyAlignment="1">
      <alignment/>
    </xf>
    <xf numFmtId="0" fontId="19" fillId="0" borderId="0" xfId="0" applyFont="1" applyAlignment="1">
      <alignment horizontal="justify"/>
    </xf>
    <xf numFmtId="0" fontId="20" fillId="0" borderId="0" xfId="0" applyFont="1" applyAlignment="1">
      <alignment/>
    </xf>
    <xf numFmtId="4" fontId="13" fillId="4" borderId="11" xfId="0" applyNumberFormat="1" applyFont="1" applyFill="1" applyBorder="1" applyAlignment="1">
      <alignment horizontal="center" vertical="center" wrapText="1"/>
    </xf>
    <xf numFmtId="4" fontId="11" fillId="4" borderId="11" xfId="0" applyNumberFormat="1" applyFont="1" applyFill="1" applyBorder="1" applyAlignment="1">
      <alignment horizontal="center" vertical="center" wrapText="1"/>
    </xf>
    <xf numFmtId="4" fontId="13" fillId="7" borderId="11" xfId="0" applyNumberFormat="1" applyFont="1" applyFill="1" applyBorder="1" applyAlignment="1">
      <alignment horizontal="center" wrapText="1"/>
    </xf>
    <xf numFmtId="4" fontId="17" fillId="7" borderId="11" xfId="0" applyNumberFormat="1" applyFont="1" applyFill="1" applyBorder="1" applyAlignment="1">
      <alignment horizontal="center" wrapText="1"/>
    </xf>
    <xf numFmtId="4" fontId="11" fillId="0" borderId="11" xfId="0" applyNumberFormat="1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0" fontId="5" fillId="0" borderId="15" xfId="0" applyFont="1" applyBorder="1" applyAlignment="1">
      <alignment horizontal="justify" wrapText="1"/>
    </xf>
    <xf numFmtId="0" fontId="5" fillId="0" borderId="14" xfId="0" applyFont="1" applyBorder="1" applyAlignment="1">
      <alignment horizontal="center" wrapText="1"/>
    </xf>
    <xf numFmtId="0" fontId="1" fillId="0" borderId="0" xfId="0" applyFont="1" applyAlignment="1">
      <alignment/>
    </xf>
    <xf numFmtId="4" fontId="5" fillId="4" borderId="11" xfId="0" applyNumberFormat="1" applyFont="1" applyFill="1" applyBorder="1" applyAlignment="1">
      <alignment horizontal="center" wrapText="1"/>
    </xf>
    <xf numFmtId="4" fontId="5" fillId="8" borderId="11" xfId="0" applyNumberFormat="1" applyFont="1" applyFill="1" applyBorder="1" applyAlignment="1">
      <alignment horizontal="center" wrapText="1"/>
    </xf>
    <xf numFmtId="0" fontId="3" fillId="8" borderId="12" xfId="0" applyFont="1" applyFill="1" applyBorder="1" applyAlignment="1">
      <alignment horizontal="justify" wrapText="1"/>
    </xf>
    <xf numFmtId="0" fontId="3" fillId="8" borderId="11" xfId="0" applyFont="1" applyFill="1" applyBorder="1" applyAlignment="1">
      <alignment horizontal="center" wrapText="1"/>
    </xf>
    <xf numFmtId="4" fontId="11" fillId="8" borderId="11" xfId="0" applyNumberFormat="1" applyFont="1" applyFill="1" applyBorder="1" applyAlignment="1">
      <alignment horizontal="center" wrapText="1"/>
    </xf>
    <xf numFmtId="0" fontId="3" fillId="8" borderId="12" xfId="0" applyFont="1" applyFill="1" applyBorder="1" applyAlignment="1">
      <alignment horizontal="justify" vertical="center" wrapText="1"/>
    </xf>
    <xf numFmtId="4" fontId="3" fillId="8" borderId="11" xfId="0" applyNumberFormat="1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justify" wrapText="1"/>
    </xf>
    <xf numFmtId="0" fontId="3" fillId="0" borderId="12" xfId="0" applyFont="1" applyFill="1" applyBorder="1" applyAlignment="1">
      <alignment horizontal="justify" vertical="center" wrapText="1"/>
    </xf>
    <xf numFmtId="4" fontId="5" fillId="0" borderId="11" xfId="0" applyNumberFormat="1" applyFont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23" fillId="0" borderId="0" xfId="0" applyFont="1" applyAlignment="1">
      <alignment horizontal="center"/>
    </xf>
    <xf numFmtId="0" fontId="24" fillId="0" borderId="0" xfId="0" applyFont="1" applyAlignment="1">
      <alignment/>
    </xf>
    <xf numFmtId="0" fontId="24" fillId="0" borderId="0" xfId="0" applyFont="1" applyBorder="1" applyAlignment="1">
      <alignment horizontal="right" wrapText="1"/>
    </xf>
    <xf numFmtId="14" fontId="24" fillId="0" borderId="0" xfId="0" applyNumberFormat="1" applyFont="1" applyBorder="1" applyAlignment="1">
      <alignment horizontal="center" wrapText="1"/>
    </xf>
    <xf numFmtId="0" fontId="24" fillId="0" borderId="0" xfId="0" applyFont="1" applyBorder="1" applyAlignment="1">
      <alignment/>
    </xf>
    <xf numFmtId="0" fontId="24" fillId="0" borderId="0" xfId="0" applyFont="1" applyBorder="1" applyAlignment="1">
      <alignment horizontal="center" wrapText="1"/>
    </xf>
    <xf numFmtId="0" fontId="24" fillId="0" borderId="0" xfId="0" applyFont="1" applyBorder="1" applyAlignment="1">
      <alignment horizontal="right"/>
    </xf>
    <xf numFmtId="4" fontId="27" fillId="0" borderId="11" xfId="0" applyNumberFormat="1" applyFont="1" applyBorder="1" applyAlignment="1">
      <alignment horizontal="center" wrapText="1"/>
    </xf>
    <xf numFmtId="4" fontId="28" fillId="0" borderId="11" xfId="0" applyNumberFormat="1" applyFont="1" applyBorder="1" applyAlignment="1">
      <alignment horizontal="center" wrapText="1"/>
    </xf>
    <xf numFmtId="4" fontId="26" fillId="0" borderId="0" xfId="0" applyNumberFormat="1" applyFont="1" applyBorder="1" applyAlignment="1">
      <alignment horizontal="center" wrapText="1"/>
    </xf>
    <xf numFmtId="0" fontId="3" fillId="26" borderId="12" xfId="0" applyFont="1" applyFill="1" applyBorder="1" applyAlignment="1">
      <alignment horizontal="justify" wrapText="1"/>
    </xf>
    <xf numFmtId="4" fontId="11" fillId="26" borderId="11" xfId="0" applyNumberFormat="1" applyFont="1" applyFill="1" applyBorder="1" applyAlignment="1">
      <alignment horizontal="center" wrapText="1"/>
    </xf>
    <xf numFmtId="0" fontId="3" fillId="22" borderId="12" xfId="0" applyFont="1" applyFill="1" applyBorder="1" applyAlignment="1">
      <alignment horizontal="justify" wrapText="1"/>
    </xf>
    <xf numFmtId="4" fontId="11" fillId="22" borderId="11" xfId="0" applyNumberFormat="1" applyFont="1" applyFill="1" applyBorder="1" applyAlignment="1">
      <alignment horizontal="center" wrapText="1"/>
    </xf>
    <xf numFmtId="0" fontId="21" fillId="22" borderId="11" xfId="0" applyFont="1" applyFill="1" applyBorder="1" applyAlignment="1">
      <alignment horizontal="center" wrapText="1"/>
    </xf>
    <xf numFmtId="4" fontId="43" fillId="22" borderId="11" xfId="0" applyNumberFormat="1" applyFont="1" applyFill="1" applyBorder="1" applyAlignment="1">
      <alignment horizontal="center" wrapText="1"/>
    </xf>
    <xf numFmtId="4" fontId="21" fillId="22" borderId="11" xfId="0" applyNumberFormat="1" applyFont="1" applyFill="1" applyBorder="1" applyAlignment="1">
      <alignment horizontal="center" wrapText="1"/>
    </xf>
    <xf numFmtId="0" fontId="3" fillId="26" borderId="11" xfId="0" applyFont="1" applyFill="1" applyBorder="1" applyAlignment="1">
      <alignment horizontal="center" wrapText="1"/>
    </xf>
    <xf numFmtId="4" fontId="3" fillId="26" borderId="11" xfId="0" applyNumberFormat="1" applyFont="1" applyFill="1" applyBorder="1" applyAlignment="1">
      <alignment horizontal="center" wrapText="1"/>
    </xf>
    <xf numFmtId="0" fontId="3" fillId="26" borderId="12" xfId="0" applyFont="1" applyFill="1" applyBorder="1" applyAlignment="1">
      <alignment horizontal="justify" vertical="center" wrapText="1"/>
    </xf>
    <xf numFmtId="0" fontId="3" fillId="7" borderId="12" xfId="0" applyFont="1" applyFill="1" applyBorder="1" applyAlignment="1">
      <alignment horizontal="justify" vertical="center" wrapText="1"/>
    </xf>
    <xf numFmtId="4" fontId="21" fillId="0" borderId="11" xfId="0" applyNumberFormat="1" applyFont="1" applyBorder="1" applyAlignment="1">
      <alignment horizontal="center" wrapText="1"/>
    </xf>
    <xf numFmtId="0" fontId="3" fillId="3" borderId="12" xfId="0" applyFont="1" applyFill="1" applyBorder="1" applyAlignment="1">
      <alignment horizontal="justify" wrapText="1"/>
    </xf>
    <xf numFmtId="0" fontId="3" fillId="3" borderId="11" xfId="0" applyFont="1" applyFill="1" applyBorder="1" applyAlignment="1">
      <alignment horizontal="center" wrapText="1"/>
    </xf>
    <xf numFmtId="4" fontId="11" fillId="3" borderId="11" xfId="0" applyNumberFormat="1" applyFont="1" applyFill="1" applyBorder="1" applyAlignment="1">
      <alignment horizontal="center" wrapText="1"/>
    </xf>
    <xf numFmtId="4" fontId="3" fillId="3" borderId="11" xfId="0" applyNumberFormat="1" applyFont="1" applyFill="1" applyBorder="1" applyAlignment="1">
      <alignment horizontal="center" wrapText="1"/>
    </xf>
    <xf numFmtId="0" fontId="3" fillId="3" borderId="12" xfId="0" applyFont="1" applyFill="1" applyBorder="1" applyAlignment="1">
      <alignment horizontal="justify" vertical="center" wrapText="1"/>
    </xf>
    <xf numFmtId="4" fontId="5" fillId="3" borderId="11" xfId="0" applyNumberFormat="1" applyFont="1" applyFill="1" applyBorder="1" applyAlignment="1">
      <alignment horizontal="center" wrapText="1"/>
    </xf>
    <xf numFmtId="0" fontId="5" fillId="25" borderId="16" xfId="0" applyFont="1" applyFill="1" applyBorder="1" applyAlignment="1">
      <alignment horizontal="justify" wrapText="1"/>
    </xf>
    <xf numFmtId="0" fontId="3" fillId="25" borderId="16" xfId="0" applyFont="1" applyFill="1" applyBorder="1" applyAlignment="1">
      <alignment horizontal="center" wrapText="1"/>
    </xf>
    <xf numFmtId="0" fontId="11" fillId="25" borderId="16" xfId="0" applyFont="1" applyFill="1" applyBorder="1" applyAlignment="1">
      <alignment horizontal="center" wrapText="1"/>
    </xf>
    <xf numFmtId="4" fontId="14" fillId="25" borderId="16" xfId="0" applyNumberFormat="1" applyFont="1" applyFill="1" applyBorder="1" applyAlignment="1">
      <alignment horizontal="center" wrapText="1"/>
    </xf>
    <xf numFmtId="0" fontId="5" fillId="0" borderId="16" xfId="0" applyFont="1" applyBorder="1" applyAlignment="1">
      <alignment horizontal="justify" wrapText="1"/>
    </xf>
    <xf numFmtId="0" fontId="3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wrapText="1"/>
    </xf>
    <xf numFmtId="4" fontId="3" fillId="0" borderId="10" xfId="0" applyNumberFormat="1" applyFont="1" applyBorder="1" applyAlignment="1">
      <alignment horizontal="center" wrapText="1"/>
    </xf>
    <xf numFmtId="0" fontId="4" fillId="0" borderId="15" xfId="0" applyFont="1" applyBorder="1" applyAlignment="1">
      <alignment horizontal="justify" wrapText="1"/>
    </xf>
    <xf numFmtId="0" fontId="4" fillId="0" borderId="17" xfId="0" applyFont="1" applyBorder="1" applyAlignment="1">
      <alignment horizontal="justify" wrapText="1"/>
    </xf>
    <xf numFmtId="0" fontId="4" fillId="0" borderId="13" xfId="0" applyFont="1" applyBorder="1" applyAlignment="1">
      <alignment horizontal="justify" wrapText="1"/>
    </xf>
    <xf numFmtId="0" fontId="3" fillId="0" borderId="12" xfId="0" applyFont="1" applyBorder="1" applyAlignment="1">
      <alignment wrapText="1"/>
    </xf>
    <xf numFmtId="4" fontId="44" fillId="0" borderId="0" xfId="0" applyNumberFormat="1" applyFont="1" applyAlignment="1">
      <alignment horizontal="center"/>
    </xf>
    <xf numFmtId="0" fontId="3" fillId="24" borderId="12" xfId="0" applyFont="1" applyFill="1" applyBorder="1" applyAlignment="1">
      <alignment horizontal="justify" wrapText="1"/>
    </xf>
    <xf numFmtId="0" fontId="3" fillId="24" borderId="11" xfId="0" applyFont="1" applyFill="1" applyBorder="1" applyAlignment="1">
      <alignment horizontal="center" wrapText="1"/>
    </xf>
    <xf numFmtId="4" fontId="11" fillId="24" borderId="11" xfId="0" applyNumberFormat="1" applyFont="1" applyFill="1" applyBorder="1" applyAlignment="1">
      <alignment horizontal="center" wrapText="1"/>
    </xf>
    <xf numFmtId="4" fontId="3" fillId="24" borderId="11" xfId="0" applyNumberFormat="1" applyFont="1" applyFill="1" applyBorder="1" applyAlignment="1">
      <alignment horizontal="center" wrapText="1"/>
    </xf>
    <xf numFmtId="4" fontId="0" fillId="0" borderId="0" xfId="0" applyNumberFormat="1" applyAlignment="1">
      <alignment/>
    </xf>
    <xf numFmtId="0" fontId="3" fillId="24" borderId="12" xfId="0" applyFont="1" applyFill="1" applyBorder="1" applyAlignment="1">
      <alignment horizontal="left" wrapText="1"/>
    </xf>
    <xf numFmtId="0" fontId="3" fillId="0" borderId="12" xfId="0" applyFont="1" applyBorder="1" applyAlignment="1">
      <alignment horizontal="left" wrapText="1"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 horizontal="justify"/>
    </xf>
    <xf numFmtId="0" fontId="0" fillId="0" borderId="19" xfId="0" applyBorder="1" applyAlignment="1">
      <alignment/>
    </xf>
    <xf numFmtId="0" fontId="5" fillId="0" borderId="15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0" xfId="0" applyFont="1" applyAlignment="1">
      <alignment horizontal="justify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3" fillId="0" borderId="21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4" fillId="0" borderId="0" xfId="0" applyFont="1" applyAlignment="1">
      <alignment/>
    </xf>
    <xf numFmtId="0" fontId="45" fillId="0" borderId="0" xfId="0" applyFont="1" applyAlignment="1">
      <alignment horizontal="left" vertical="top"/>
    </xf>
    <xf numFmtId="0" fontId="0" fillId="0" borderId="0" xfId="0" applyAlignment="1">
      <alignment wrapText="1"/>
    </xf>
    <xf numFmtId="0" fontId="5" fillId="0" borderId="0" xfId="0" applyFont="1" applyAlignment="1">
      <alignment horizontal="center"/>
    </xf>
    <xf numFmtId="0" fontId="3" fillId="0" borderId="0" xfId="0" applyFont="1" applyAlignment="1">
      <alignment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8" fillId="0" borderId="0" xfId="0" applyFont="1" applyBorder="1" applyAlignment="1">
      <alignment wrapText="1"/>
    </xf>
    <xf numFmtId="0" fontId="4" fillId="0" borderId="19" xfId="0" applyFont="1" applyBorder="1" applyAlignment="1">
      <alignment wrapText="1"/>
    </xf>
    <xf numFmtId="0" fontId="3" fillId="0" borderId="19" xfId="0" applyFont="1" applyBorder="1" applyAlignment="1">
      <alignment/>
    </xf>
    <xf numFmtId="0" fontId="5" fillId="0" borderId="26" xfId="0" applyFont="1" applyBorder="1" applyAlignment="1">
      <alignment horizontal="justify" vertical="center" wrapText="1"/>
    </xf>
    <xf numFmtId="0" fontId="5" fillId="0" borderId="27" xfId="0" applyFont="1" applyBorder="1" applyAlignment="1">
      <alignment horizontal="justify" vertical="center" wrapText="1"/>
    </xf>
    <xf numFmtId="0" fontId="5" fillId="0" borderId="28" xfId="0" applyFont="1" applyBorder="1" applyAlignment="1">
      <alignment horizontal="justify" vertical="center" wrapText="1"/>
    </xf>
    <xf numFmtId="0" fontId="10" fillId="0" borderId="29" xfId="0" applyFont="1" applyBorder="1" applyAlignment="1">
      <alignment vertical="center" wrapText="1"/>
    </xf>
    <xf numFmtId="0" fontId="10" fillId="0" borderId="19" xfId="0" applyFont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30" xfId="0" applyFont="1" applyBorder="1" applyAlignment="1">
      <alignment horizontal="left" vertical="center" wrapText="1"/>
    </xf>
    <xf numFmtId="0" fontId="5" fillId="0" borderId="30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justify"/>
    </xf>
    <xf numFmtId="0" fontId="4" fillId="0" borderId="0" xfId="0" applyFont="1" applyAlignment="1">
      <alignment horizontal="justify"/>
    </xf>
    <xf numFmtId="4" fontId="9" fillId="0" borderId="19" xfId="0" applyNumberFormat="1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5" xfId="0" applyFont="1" applyBorder="1" applyAlignment="1">
      <alignment horizontal="justify" wrapText="1"/>
    </xf>
    <xf numFmtId="0" fontId="4" fillId="0" borderId="17" xfId="0" applyFont="1" applyBorder="1" applyAlignment="1">
      <alignment horizontal="justify" wrapText="1"/>
    </xf>
    <xf numFmtId="0" fontId="4" fillId="0" borderId="13" xfId="0" applyFont="1" applyBorder="1" applyAlignment="1">
      <alignment horizontal="justify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" fillId="0" borderId="15" xfId="0" applyFont="1" applyBorder="1" applyAlignment="1">
      <alignment horizontal="left" wrapText="1"/>
    </xf>
    <xf numFmtId="0" fontId="4" fillId="0" borderId="17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49" fontId="0" fillId="24" borderId="21" xfId="0" applyNumberFormat="1" applyFill="1" applyBorder="1" applyAlignment="1">
      <alignment/>
    </xf>
    <xf numFmtId="49" fontId="0" fillId="24" borderId="0" xfId="0" applyNumberFormat="1" applyFill="1" applyAlignment="1">
      <alignment/>
    </xf>
    <xf numFmtId="0" fontId="19" fillId="0" borderId="27" xfId="0" applyFont="1" applyBorder="1" applyAlignment="1">
      <alignment horizontal="center" vertical="top"/>
    </xf>
    <xf numFmtId="4" fontId="19" fillId="0" borderId="27" xfId="0" applyNumberFormat="1" applyFont="1" applyBorder="1" applyAlignment="1">
      <alignment horizontal="left" vertical="top"/>
    </xf>
    <xf numFmtId="4" fontId="13" fillId="0" borderId="31" xfId="0" applyNumberFormat="1" applyFont="1" applyBorder="1" applyAlignment="1">
      <alignment horizontal="center" wrapText="1"/>
    </xf>
    <xf numFmtId="4" fontId="14" fillId="0" borderId="12" xfId="0" applyNumberFormat="1" applyFont="1" applyBorder="1" applyAlignment="1">
      <alignment horizontal="center" wrapText="1"/>
    </xf>
    <xf numFmtId="0" fontId="5" fillId="25" borderId="31" xfId="0" applyFont="1" applyFill="1" applyBorder="1" applyAlignment="1">
      <alignment horizontal="justify" wrapText="1"/>
    </xf>
    <xf numFmtId="0" fontId="5" fillId="25" borderId="12" xfId="0" applyFont="1" applyFill="1" applyBorder="1" applyAlignment="1">
      <alignment horizontal="justify" wrapText="1"/>
    </xf>
    <xf numFmtId="0" fontId="3" fillId="25" borderId="31" xfId="0" applyFont="1" applyFill="1" applyBorder="1" applyAlignment="1">
      <alignment horizontal="center" wrapText="1"/>
    </xf>
    <xf numFmtId="0" fontId="3" fillId="25" borderId="12" xfId="0" applyFont="1" applyFill="1" applyBorder="1" applyAlignment="1">
      <alignment horizontal="center" wrapText="1"/>
    </xf>
    <xf numFmtId="4" fontId="11" fillId="25" borderId="31" xfId="0" applyNumberFormat="1" applyFont="1" applyFill="1" applyBorder="1" applyAlignment="1">
      <alignment horizontal="center" wrapText="1"/>
    </xf>
    <xf numFmtId="0" fontId="11" fillId="25" borderId="12" xfId="0" applyFont="1" applyFill="1" applyBorder="1" applyAlignment="1">
      <alignment horizontal="center" wrapText="1"/>
    </xf>
    <xf numFmtId="0" fontId="5" fillId="0" borderId="31" xfId="0" applyFont="1" applyBorder="1" applyAlignment="1">
      <alignment horizontal="justify" wrapText="1"/>
    </xf>
    <xf numFmtId="0" fontId="5" fillId="0" borderId="12" xfId="0" applyFont="1" applyBorder="1" applyAlignment="1">
      <alignment horizontal="justify" wrapText="1"/>
    </xf>
    <xf numFmtId="0" fontId="3" fillId="0" borderId="3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4" fontId="11" fillId="0" borderId="31" xfId="0" applyNumberFormat="1" applyFont="1" applyBorder="1" applyAlignment="1">
      <alignment horizontal="center" wrapText="1"/>
    </xf>
    <xf numFmtId="0" fontId="11" fillId="0" borderId="12" xfId="0" applyFont="1" applyBorder="1" applyAlignment="1">
      <alignment horizontal="center" wrapText="1"/>
    </xf>
    <xf numFmtId="4" fontId="13" fillId="25" borderId="31" xfId="0" applyNumberFormat="1" applyFont="1" applyFill="1" applyBorder="1" applyAlignment="1">
      <alignment horizontal="center" wrapText="1"/>
    </xf>
    <xf numFmtId="4" fontId="14" fillId="25" borderId="12" xfId="0" applyNumberFormat="1" applyFont="1" applyFill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21" fillId="0" borderId="31" xfId="0" applyFont="1" applyBorder="1" applyAlignment="1">
      <alignment horizontal="center" wrapText="1"/>
    </xf>
    <xf numFmtId="0" fontId="21" fillId="0" borderId="16" xfId="0" applyFont="1" applyBorder="1" applyAlignment="1">
      <alignment horizontal="center" wrapText="1"/>
    </xf>
    <xf numFmtId="0" fontId="21" fillId="0" borderId="12" xfId="0" applyFont="1" applyBorder="1" applyAlignment="1">
      <alignment horizontal="center" wrapText="1"/>
    </xf>
    <xf numFmtId="4" fontId="3" fillId="0" borderId="15" xfId="0" applyNumberFormat="1" applyFont="1" applyBorder="1" applyAlignment="1">
      <alignment horizontal="center" wrapText="1"/>
    </xf>
    <xf numFmtId="4" fontId="3" fillId="0" borderId="17" xfId="0" applyNumberFormat="1" applyFont="1" applyBorder="1" applyAlignment="1">
      <alignment horizontal="center" wrapText="1"/>
    </xf>
    <xf numFmtId="4" fontId="3" fillId="0" borderId="13" xfId="0" applyNumberFormat="1" applyFont="1" applyBorder="1" applyAlignment="1">
      <alignment horizontal="center" wrapText="1"/>
    </xf>
    <xf numFmtId="0" fontId="23" fillId="0" borderId="0" xfId="0" applyFont="1" applyAlignment="1">
      <alignment horizontal="center" wrapText="1"/>
    </xf>
    <xf numFmtId="0" fontId="24" fillId="0" borderId="0" xfId="0" applyFont="1" applyAlignment="1">
      <alignment/>
    </xf>
    <xf numFmtId="0" fontId="24" fillId="0" borderId="0" xfId="0" applyFont="1" applyBorder="1" applyAlignment="1">
      <alignment/>
    </xf>
    <xf numFmtId="0" fontId="24" fillId="0" borderId="0" xfId="0" applyFont="1" applyBorder="1" applyAlignment="1">
      <alignment horizontal="justify"/>
    </xf>
    <xf numFmtId="0" fontId="25" fillId="0" borderId="0" xfId="0" applyFont="1" applyBorder="1" applyAlignment="1">
      <alignment/>
    </xf>
    <xf numFmtId="0" fontId="23" fillId="0" borderId="26" xfId="0" applyFont="1" applyBorder="1" applyAlignment="1">
      <alignment horizontal="center" vertical="center" wrapText="1"/>
    </xf>
    <xf numFmtId="0" fontId="23" fillId="0" borderId="27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23" fillId="0" borderId="21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23" fillId="0" borderId="23" xfId="0" applyFont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 wrapText="1"/>
    </xf>
    <xf numFmtId="0" fontId="23" fillId="0" borderId="25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4"/>
  <sheetViews>
    <sheetView zoomScalePageLayoutView="0" workbookViewId="0" topLeftCell="A45">
      <selection activeCell="A45" sqref="A45:D45"/>
    </sheetView>
  </sheetViews>
  <sheetFormatPr defaultColWidth="9.140625" defaultRowHeight="15"/>
  <cols>
    <col min="1" max="1" width="41.421875" style="0" customWidth="1"/>
    <col min="2" max="2" width="15.57421875" style="0" customWidth="1"/>
    <col min="3" max="3" width="6.57421875" style="0" customWidth="1"/>
    <col min="4" max="4" width="18.7109375" style="27" customWidth="1"/>
    <col min="5" max="5" width="13.8515625" style="0" customWidth="1"/>
    <col min="6" max="6" width="15.57421875" style="0" customWidth="1"/>
  </cols>
  <sheetData>
    <row r="1" spans="1:6" ht="45" customHeight="1">
      <c r="A1" s="2"/>
      <c r="B1" s="206" t="s">
        <v>129</v>
      </c>
      <c r="C1" s="207"/>
      <c r="D1" s="207"/>
      <c r="E1" s="14"/>
      <c r="F1" s="14"/>
    </row>
    <row r="2" spans="1:5" ht="18.75">
      <c r="A2" s="2"/>
      <c r="B2" s="3"/>
      <c r="C2" s="3"/>
      <c r="D2" s="26"/>
      <c r="E2" s="4"/>
    </row>
    <row r="3" spans="1:5" ht="18.75">
      <c r="A3" s="2"/>
      <c r="B3" s="2"/>
      <c r="C3" s="176"/>
      <c r="D3" s="176"/>
      <c r="E3" s="4"/>
    </row>
    <row r="4" spans="1:6" ht="15.75">
      <c r="A4" s="5"/>
      <c r="B4" s="5"/>
      <c r="C4" s="16" t="s">
        <v>128</v>
      </c>
      <c r="D4" s="26"/>
      <c r="E4" s="17"/>
      <c r="F4" s="17"/>
    </row>
    <row r="5" spans="1:6" ht="15.75">
      <c r="A5" s="15"/>
      <c r="B5" s="174" t="s">
        <v>174</v>
      </c>
      <c r="C5" s="174"/>
      <c r="D5" s="174"/>
      <c r="E5" s="17"/>
      <c r="F5" s="17"/>
    </row>
    <row r="6" spans="1:6" ht="15.75">
      <c r="A6" s="15" t="s">
        <v>127</v>
      </c>
      <c r="B6" s="175" t="s">
        <v>173</v>
      </c>
      <c r="C6" s="175"/>
      <c r="D6" s="175"/>
      <c r="E6" s="17"/>
      <c r="F6" s="17"/>
    </row>
    <row r="7" spans="1:6" ht="13.5" customHeight="1">
      <c r="A7" s="12"/>
      <c r="B7" s="177" t="s">
        <v>137</v>
      </c>
      <c r="C7" s="177"/>
      <c r="D7" s="177"/>
      <c r="E7" s="18"/>
      <c r="F7" s="18"/>
    </row>
    <row r="8" spans="1:5" ht="18.75">
      <c r="A8" s="5"/>
      <c r="B8" s="12"/>
      <c r="C8" s="12"/>
      <c r="D8" s="28"/>
      <c r="E8" s="4"/>
    </row>
    <row r="9" spans="1:6" ht="15.75">
      <c r="A9" s="5"/>
      <c r="B9" s="16" t="s">
        <v>138</v>
      </c>
      <c r="C9" s="17"/>
      <c r="D9" s="150"/>
      <c r="E9" s="17"/>
      <c r="F9" s="17"/>
    </row>
    <row r="10" spans="1:6" ht="9" customHeight="1">
      <c r="A10" s="5"/>
      <c r="B10" s="5"/>
      <c r="C10" s="19" t="s">
        <v>139</v>
      </c>
      <c r="D10" s="29"/>
      <c r="E10" s="17"/>
      <c r="F10" s="17"/>
    </row>
    <row r="11" spans="1:6" ht="15.75">
      <c r="A11" s="5"/>
      <c r="B11" s="180" t="s">
        <v>183</v>
      </c>
      <c r="C11" s="180"/>
      <c r="D11" s="180"/>
      <c r="E11" s="180"/>
      <c r="F11" s="17"/>
    </row>
    <row r="12" spans="1:5" ht="15">
      <c r="A12" s="179" t="s">
        <v>0</v>
      </c>
      <c r="B12" s="179"/>
      <c r="C12" s="179"/>
      <c r="D12" s="179"/>
      <c r="E12" s="178"/>
    </row>
    <row r="13" spans="1:5" ht="15">
      <c r="A13" s="179"/>
      <c r="B13" s="179"/>
      <c r="C13" s="179"/>
      <c r="D13" s="179"/>
      <c r="E13" s="178"/>
    </row>
    <row r="14" spans="1:5" ht="15">
      <c r="A14" s="179"/>
      <c r="B14" s="179"/>
      <c r="C14" s="179"/>
      <c r="D14" s="179"/>
      <c r="E14" s="178"/>
    </row>
    <row r="15" spans="1:5" ht="15.75">
      <c r="A15" s="179" t="s">
        <v>155</v>
      </c>
      <c r="B15" s="179"/>
      <c r="C15" s="179"/>
      <c r="D15" s="179"/>
      <c r="E15" s="4"/>
    </row>
    <row r="16" spans="1:5" ht="16.5" thickBot="1">
      <c r="A16" s="7"/>
      <c r="B16" s="5"/>
      <c r="C16" s="173"/>
      <c r="D16" s="173"/>
      <c r="E16" s="4"/>
    </row>
    <row r="17" spans="1:5" ht="16.5" thickBot="1">
      <c r="A17" s="9" t="s">
        <v>2</v>
      </c>
      <c r="B17" s="35"/>
      <c r="C17" s="172"/>
      <c r="D17" s="173"/>
      <c r="E17" s="4"/>
    </row>
    <row r="18" spans="1:5" ht="16.5" thickBot="1">
      <c r="A18" s="9" t="s">
        <v>3</v>
      </c>
      <c r="B18" s="35">
        <v>41547</v>
      </c>
      <c r="C18" s="172"/>
      <c r="D18" s="173"/>
      <c r="E18" s="4"/>
    </row>
    <row r="19" spans="1:5" ht="16.5" thickBot="1">
      <c r="A19" s="9"/>
      <c r="B19" s="10"/>
      <c r="C19" s="172"/>
      <c r="D19" s="173"/>
      <c r="E19" s="4"/>
    </row>
    <row r="20" spans="1:5" ht="16.5" thickBot="1">
      <c r="A20" s="9" t="s">
        <v>4</v>
      </c>
      <c r="B20" s="10">
        <v>24229730</v>
      </c>
      <c r="C20" s="172"/>
      <c r="D20" s="173"/>
      <c r="E20" s="4"/>
    </row>
    <row r="21" spans="1:5" ht="16.5" thickBot="1">
      <c r="A21" s="9"/>
      <c r="B21" s="10"/>
      <c r="C21" s="172"/>
      <c r="D21" s="173"/>
      <c r="E21" s="4"/>
    </row>
    <row r="22" spans="1:5" ht="16.5" thickBot="1">
      <c r="A22" s="9" t="s">
        <v>5</v>
      </c>
      <c r="B22" s="10">
        <v>6117001247</v>
      </c>
      <c r="C22" s="172"/>
      <c r="D22" s="173"/>
      <c r="E22" s="4"/>
    </row>
    <row r="23" spans="1:5" ht="16.5" thickBot="1">
      <c r="A23" s="9" t="s">
        <v>6</v>
      </c>
      <c r="B23" s="10">
        <v>611701001</v>
      </c>
      <c r="C23" s="172"/>
      <c r="D23" s="173"/>
      <c r="E23" s="4"/>
    </row>
    <row r="24" spans="1:5" ht="16.5" thickBot="1">
      <c r="A24" s="9" t="s">
        <v>7</v>
      </c>
      <c r="B24" s="10">
        <v>383</v>
      </c>
      <c r="C24" s="172"/>
      <c r="D24" s="173"/>
      <c r="E24" s="4"/>
    </row>
    <row r="25" spans="1:5" ht="15.75">
      <c r="A25" s="3"/>
      <c r="B25" s="5"/>
      <c r="C25" s="173"/>
      <c r="D25" s="173"/>
      <c r="E25" s="4"/>
    </row>
    <row r="26" spans="1:5" ht="15.75" thickBot="1">
      <c r="A26" s="159" t="s">
        <v>8</v>
      </c>
      <c r="B26" s="160"/>
      <c r="C26" s="160"/>
      <c r="D26" s="160"/>
      <c r="E26" s="4"/>
    </row>
    <row r="27" spans="1:5" ht="15">
      <c r="A27" s="181" t="s">
        <v>177</v>
      </c>
      <c r="B27" s="182"/>
      <c r="C27" s="182"/>
      <c r="D27" s="165"/>
      <c r="E27" s="4"/>
    </row>
    <row r="28" spans="1:5" ht="15">
      <c r="A28" s="166"/>
      <c r="B28" s="167"/>
      <c r="C28" s="167"/>
      <c r="D28" s="168"/>
      <c r="E28" s="4"/>
    </row>
    <row r="29" spans="1:5" ht="51.75" customHeight="1" thickBot="1">
      <c r="A29" s="166"/>
      <c r="B29" s="167"/>
      <c r="C29" s="167"/>
      <c r="D29" s="168"/>
      <c r="E29" s="4"/>
    </row>
    <row r="30" spans="1:5" ht="15.75" customHeight="1" hidden="1" thickBot="1">
      <c r="A30" s="169"/>
      <c r="B30" s="170"/>
      <c r="C30" s="170"/>
      <c r="D30" s="171"/>
      <c r="E30" s="4"/>
    </row>
    <row r="31" spans="1:5" ht="15.75">
      <c r="A31" s="158" t="s">
        <v>9</v>
      </c>
      <c r="B31" s="158"/>
      <c r="C31" s="158"/>
      <c r="D31" s="158"/>
      <c r="E31" s="4"/>
    </row>
    <row r="32" spans="1:5" ht="15.75">
      <c r="A32" s="11"/>
      <c r="B32" s="5"/>
      <c r="C32" s="173"/>
      <c r="D32" s="173"/>
      <c r="E32" s="4"/>
    </row>
    <row r="33" spans="1:5" ht="15.75">
      <c r="A33" s="180" t="s">
        <v>136</v>
      </c>
      <c r="B33" s="180"/>
      <c r="C33" s="180"/>
      <c r="D33" s="180"/>
      <c r="E33" s="4"/>
    </row>
    <row r="34" spans="1:5" ht="15.75">
      <c r="A34" s="180" t="s">
        <v>175</v>
      </c>
      <c r="B34" s="180"/>
      <c r="C34" s="180"/>
      <c r="D34" s="180"/>
      <c r="E34" s="4"/>
    </row>
    <row r="35" spans="1:5" ht="15.75">
      <c r="A35" s="164"/>
      <c r="B35" s="183"/>
      <c r="C35" s="183"/>
      <c r="D35" s="183"/>
      <c r="E35" s="4"/>
    </row>
    <row r="36" spans="1:5" ht="15.75">
      <c r="A36" s="173" t="s">
        <v>10</v>
      </c>
      <c r="B36" s="173"/>
      <c r="C36" s="173"/>
      <c r="D36" s="173"/>
      <c r="E36" s="4"/>
    </row>
    <row r="37" spans="1:5" ht="16.5" thickBot="1">
      <c r="A37" s="186" t="s">
        <v>11</v>
      </c>
      <c r="B37" s="186"/>
      <c r="C37" s="186"/>
      <c r="D37" s="186"/>
      <c r="E37" s="4"/>
    </row>
    <row r="38" spans="1:5" ht="39.75" customHeight="1" thickBot="1">
      <c r="A38" s="161" t="s">
        <v>141</v>
      </c>
      <c r="B38" s="162"/>
      <c r="C38" s="162"/>
      <c r="D38" s="163"/>
      <c r="E38" s="4"/>
    </row>
    <row r="39" spans="1:5" ht="68.25" customHeight="1">
      <c r="A39" s="34"/>
      <c r="B39" s="20"/>
      <c r="C39" s="20"/>
      <c r="D39" s="30"/>
      <c r="E39" s="4"/>
    </row>
    <row r="40" spans="1:5" ht="40.5" customHeight="1">
      <c r="A40" s="184" t="s">
        <v>12</v>
      </c>
      <c r="B40" s="184"/>
      <c r="C40" s="184"/>
      <c r="D40" s="184"/>
      <c r="E40" s="4"/>
    </row>
    <row r="41" spans="1:5" ht="50.25" customHeight="1" thickBot="1">
      <c r="A41" s="185" t="s">
        <v>13</v>
      </c>
      <c r="B41" s="185"/>
      <c r="C41" s="185"/>
      <c r="D41" s="185"/>
      <c r="E41" s="4"/>
    </row>
    <row r="42" spans="1:5" ht="15">
      <c r="A42" s="187" t="s">
        <v>147</v>
      </c>
      <c r="B42" s="188"/>
      <c r="C42" s="188"/>
      <c r="D42" s="189"/>
      <c r="E42" s="4"/>
    </row>
    <row r="43" spans="1:5" ht="88.5" customHeight="1" thickBot="1">
      <c r="A43" s="190"/>
      <c r="B43" s="191"/>
      <c r="C43" s="191"/>
      <c r="D43" s="192"/>
      <c r="E43" s="4"/>
    </row>
    <row r="44" spans="1:5" ht="42.75" customHeight="1" thickBot="1">
      <c r="A44" s="185" t="s">
        <v>14</v>
      </c>
      <c r="B44" s="185"/>
      <c r="C44" s="185"/>
      <c r="D44" s="185"/>
      <c r="E44" s="4"/>
    </row>
    <row r="45" spans="1:5" ht="77.25" customHeight="1" thickBot="1">
      <c r="A45" s="193" t="s">
        <v>176</v>
      </c>
      <c r="B45" s="194"/>
      <c r="C45" s="194"/>
      <c r="D45" s="195"/>
      <c r="E45" s="4"/>
    </row>
    <row r="46" spans="1:5" ht="57.75" customHeight="1" thickBot="1">
      <c r="A46" s="185" t="s">
        <v>15</v>
      </c>
      <c r="B46" s="185"/>
      <c r="C46" s="185"/>
      <c r="D46" s="185"/>
      <c r="E46" s="4"/>
    </row>
    <row r="47" spans="1:5" ht="73.5" customHeight="1" thickBot="1">
      <c r="A47" s="161" t="s">
        <v>132</v>
      </c>
      <c r="B47" s="162"/>
      <c r="C47" s="162"/>
      <c r="D47" s="196"/>
      <c r="E47" s="4"/>
    </row>
    <row r="48" spans="1:5" ht="18" customHeight="1">
      <c r="A48" s="197"/>
      <c r="B48" s="197"/>
      <c r="C48" s="197"/>
      <c r="D48" s="32"/>
      <c r="E48" s="4"/>
    </row>
    <row r="49" spans="1:5" ht="18.75" hidden="1">
      <c r="A49" s="198"/>
      <c r="B49" s="198"/>
      <c r="C49" s="198"/>
      <c r="D49" s="32"/>
      <c r="E49" s="4"/>
    </row>
    <row r="50" spans="1:5" ht="44.25" customHeight="1" thickBot="1">
      <c r="A50" s="199" t="s">
        <v>16</v>
      </c>
      <c r="B50" s="199"/>
      <c r="C50" s="199"/>
      <c r="D50" s="199"/>
      <c r="E50" s="4"/>
    </row>
    <row r="51" spans="1:5" ht="37.5" customHeight="1" thickBot="1">
      <c r="A51" s="200" t="s">
        <v>17</v>
      </c>
      <c r="B51" s="201"/>
      <c r="C51" s="202"/>
      <c r="D51" s="31" t="s">
        <v>18</v>
      </c>
      <c r="E51" s="4"/>
    </row>
    <row r="52" spans="1:6" ht="24" customHeight="1" thickBot="1">
      <c r="A52" s="203" t="s">
        <v>19</v>
      </c>
      <c r="B52" s="204"/>
      <c r="C52" s="205"/>
      <c r="D52" s="118">
        <v>3201605.1</v>
      </c>
      <c r="E52" s="4"/>
      <c r="F52" s="119"/>
    </row>
    <row r="53" spans="1:5" ht="19.5" thickBot="1">
      <c r="A53" s="203" t="s">
        <v>20</v>
      </c>
      <c r="B53" s="204"/>
      <c r="C53" s="205"/>
      <c r="D53" s="25"/>
      <c r="E53" s="4"/>
    </row>
    <row r="54" spans="1:5" ht="48.75" customHeight="1" thickBot="1">
      <c r="A54" s="203" t="s">
        <v>21</v>
      </c>
      <c r="B54" s="204"/>
      <c r="C54" s="205"/>
      <c r="D54" s="25">
        <v>1098317</v>
      </c>
      <c r="E54" s="4"/>
    </row>
    <row r="55" spans="1:5" ht="19.5" thickBot="1">
      <c r="A55" s="203" t="s">
        <v>22</v>
      </c>
      <c r="B55" s="204"/>
      <c r="C55" s="205"/>
      <c r="D55" s="25"/>
      <c r="E55" s="4"/>
    </row>
    <row r="56" spans="1:5" ht="62.25" customHeight="1" thickBot="1">
      <c r="A56" s="203" t="s">
        <v>23</v>
      </c>
      <c r="B56" s="204"/>
      <c r="C56" s="205"/>
      <c r="D56" s="25">
        <v>1098317</v>
      </c>
      <c r="E56" s="4"/>
    </row>
    <row r="57" spans="1:5" ht="57.75" customHeight="1" thickBot="1">
      <c r="A57" s="203" t="s">
        <v>24</v>
      </c>
      <c r="B57" s="204"/>
      <c r="C57" s="205"/>
      <c r="D57" s="25" t="s">
        <v>132</v>
      </c>
      <c r="E57" s="4"/>
    </row>
    <row r="58" spans="1:5" ht="76.5" customHeight="1" thickBot="1">
      <c r="A58" s="203" t="s">
        <v>25</v>
      </c>
      <c r="B58" s="204"/>
      <c r="C58" s="205"/>
      <c r="D58" s="25" t="s">
        <v>132</v>
      </c>
      <c r="E58" s="4"/>
    </row>
    <row r="59" spans="1:5" ht="40.5" customHeight="1" thickBot="1">
      <c r="A59" s="203" t="s">
        <v>26</v>
      </c>
      <c r="B59" s="204"/>
      <c r="C59" s="205"/>
      <c r="D59" s="25">
        <v>179041.88</v>
      </c>
      <c r="E59" s="4"/>
    </row>
    <row r="60" spans="1:5" ht="44.25" customHeight="1" thickBot="1">
      <c r="A60" s="203" t="s">
        <v>27</v>
      </c>
      <c r="B60" s="204"/>
      <c r="C60" s="205"/>
      <c r="D60" s="117">
        <v>8507519.55</v>
      </c>
      <c r="E60" s="4"/>
    </row>
    <row r="61" spans="1:5" ht="19.5" thickBot="1">
      <c r="A61" s="203" t="s">
        <v>22</v>
      </c>
      <c r="B61" s="204"/>
      <c r="C61" s="205"/>
      <c r="D61" s="25"/>
      <c r="E61" s="4"/>
    </row>
    <row r="62" spans="1:5" ht="36.75" customHeight="1" thickBot="1">
      <c r="A62" s="203" t="s">
        <v>28</v>
      </c>
      <c r="B62" s="204"/>
      <c r="C62" s="205"/>
      <c r="D62" s="25">
        <v>1163762</v>
      </c>
      <c r="E62" s="4"/>
    </row>
    <row r="63" spans="1:5" ht="36.75" customHeight="1" thickBot="1">
      <c r="A63" s="208" t="s">
        <v>162</v>
      </c>
      <c r="B63" s="209"/>
      <c r="C63" s="210"/>
      <c r="D63" s="25">
        <v>698257.31</v>
      </c>
      <c r="E63" s="4"/>
    </row>
    <row r="64" spans="1:5" ht="24" customHeight="1" thickBot="1">
      <c r="A64" s="203" t="s">
        <v>161</v>
      </c>
      <c r="B64" s="204"/>
      <c r="C64" s="205"/>
      <c r="D64" s="25">
        <v>2108036.81</v>
      </c>
      <c r="E64" s="4"/>
    </row>
    <row r="65" spans="1:5" ht="24" customHeight="1" hidden="1" thickBot="1">
      <c r="A65" s="146"/>
      <c r="B65" s="147"/>
      <c r="C65" s="148"/>
      <c r="D65" s="25"/>
      <c r="E65" s="4"/>
    </row>
    <row r="66" spans="1:5" ht="24" customHeight="1" thickBot="1">
      <c r="A66" s="203" t="s">
        <v>135</v>
      </c>
      <c r="B66" s="204"/>
      <c r="C66" s="205"/>
      <c r="D66" s="25">
        <v>216269.1</v>
      </c>
      <c r="E66" s="4"/>
    </row>
    <row r="67" spans="1:5" ht="37.5" customHeight="1" thickBot="1">
      <c r="A67" s="203" t="s">
        <v>29</v>
      </c>
      <c r="B67" s="204"/>
      <c r="C67" s="205"/>
      <c r="D67" s="25">
        <v>-877299.19</v>
      </c>
      <c r="E67" s="4"/>
    </row>
    <row r="68" spans="1:5" ht="19.5" thickBot="1">
      <c r="A68" s="203" t="s">
        <v>20</v>
      </c>
      <c r="B68" s="204"/>
      <c r="C68" s="205"/>
      <c r="D68" s="25" t="s">
        <v>132</v>
      </c>
      <c r="E68" s="4"/>
    </row>
    <row r="69" spans="1:5" ht="39.75" customHeight="1" thickBot="1">
      <c r="A69" s="203" t="s">
        <v>30</v>
      </c>
      <c r="B69" s="204"/>
      <c r="C69" s="205"/>
      <c r="D69" s="25" t="s">
        <v>132</v>
      </c>
      <c r="E69" s="4"/>
    </row>
    <row r="70" spans="1:5" ht="42.75" customHeight="1" thickBot="1">
      <c r="A70" s="203" t="s">
        <v>31</v>
      </c>
      <c r="B70" s="204"/>
      <c r="C70" s="205"/>
      <c r="D70" s="25" t="s">
        <v>132</v>
      </c>
      <c r="E70" s="4"/>
    </row>
    <row r="71" spans="1:5" ht="19.5" thickBot="1">
      <c r="A71" s="203" t="s">
        <v>22</v>
      </c>
      <c r="B71" s="204"/>
      <c r="C71" s="205"/>
      <c r="D71" s="25" t="s">
        <v>132</v>
      </c>
      <c r="E71" s="4"/>
    </row>
    <row r="72" spans="1:5" ht="21" customHeight="1" thickBot="1">
      <c r="A72" s="203" t="s">
        <v>32</v>
      </c>
      <c r="B72" s="204"/>
      <c r="C72" s="205"/>
      <c r="D72" s="25" t="s">
        <v>132</v>
      </c>
      <c r="E72" s="4"/>
    </row>
    <row r="73" spans="1:5" ht="21.75" customHeight="1" thickBot="1">
      <c r="A73" s="203" t="s">
        <v>33</v>
      </c>
      <c r="B73" s="204"/>
      <c r="C73" s="205"/>
      <c r="D73" s="25" t="s">
        <v>132</v>
      </c>
      <c r="E73" s="4"/>
    </row>
    <row r="74" spans="1:5" ht="21.75" customHeight="1" thickBot="1">
      <c r="A74" s="203" t="s">
        <v>34</v>
      </c>
      <c r="B74" s="204"/>
      <c r="C74" s="205"/>
      <c r="D74" s="25" t="s">
        <v>132</v>
      </c>
      <c r="E74" s="4"/>
    </row>
    <row r="75" spans="1:5" ht="37.5" customHeight="1" thickBot="1">
      <c r="A75" s="203" t="s">
        <v>35</v>
      </c>
      <c r="B75" s="204"/>
      <c r="C75" s="205"/>
      <c r="D75" s="25" t="s">
        <v>132</v>
      </c>
      <c r="E75" s="4"/>
    </row>
    <row r="76" spans="1:5" ht="23.25" customHeight="1" thickBot="1">
      <c r="A76" s="203" t="s">
        <v>36</v>
      </c>
      <c r="B76" s="204"/>
      <c r="C76" s="205"/>
      <c r="D76" s="25" t="s">
        <v>132</v>
      </c>
      <c r="E76" s="4"/>
    </row>
    <row r="77" spans="1:5" ht="39" customHeight="1" thickBot="1">
      <c r="A77" s="203" t="s">
        <v>37</v>
      </c>
      <c r="B77" s="204"/>
      <c r="C77" s="205"/>
      <c r="D77" s="25" t="s">
        <v>132</v>
      </c>
      <c r="E77" s="4"/>
    </row>
    <row r="78" spans="1:5" ht="37.5" customHeight="1" thickBot="1">
      <c r="A78" s="203" t="s">
        <v>38</v>
      </c>
      <c r="B78" s="204"/>
      <c r="C78" s="205"/>
      <c r="D78" s="25" t="s">
        <v>132</v>
      </c>
      <c r="E78" s="4"/>
    </row>
    <row r="79" spans="1:5" ht="37.5" customHeight="1" thickBot="1">
      <c r="A79" s="203" t="s">
        <v>39</v>
      </c>
      <c r="B79" s="204"/>
      <c r="C79" s="205"/>
      <c r="D79" s="25" t="s">
        <v>132</v>
      </c>
      <c r="E79" s="4"/>
    </row>
    <row r="80" spans="1:5" ht="39.75" customHeight="1" thickBot="1">
      <c r="A80" s="203" t="s">
        <v>40</v>
      </c>
      <c r="B80" s="204"/>
      <c r="C80" s="205"/>
      <c r="D80" s="25" t="s">
        <v>132</v>
      </c>
      <c r="E80" s="4"/>
    </row>
    <row r="81" spans="1:5" ht="24.75" customHeight="1" thickBot="1">
      <c r="A81" s="203" t="s">
        <v>41</v>
      </c>
      <c r="B81" s="204"/>
      <c r="C81" s="205"/>
      <c r="D81" s="25" t="s">
        <v>132</v>
      </c>
      <c r="E81" s="4"/>
    </row>
    <row r="82" spans="1:5" ht="54.75" customHeight="1" thickBot="1">
      <c r="A82" s="203" t="s">
        <v>42</v>
      </c>
      <c r="B82" s="204"/>
      <c r="C82" s="205"/>
      <c r="D82" s="25" t="s">
        <v>132</v>
      </c>
      <c r="E82" s="4"/>
    </row>
    <row r="83" spans="1:5" ht="19.5" thickBot="1">
      <c r="A83" s="203" t="s">
        <v>22</v>
      </c>
      <c r="B83" s="204"/>
      <c r="C83" s="205"/>
      <c r="D83" s="25" t="s">
        <v>132</v>
      </c>
      <c r="E83" s="4"/>
    </row>
    <row r="84" spans="1:5" ht="24.75" customHeight="1" thickBot="1">
      <c r="A84" s="203" t="s">
        <v>43</v>
      </c>
      <c r="B84" s="204"/>
      <c r="C84" s="205"/>
      <c r="D84" s="25" t="s">
        <v>132</v>
      </c>
      <c r="E84" s="4"/>
    </row>
    <row r="85" spans="1:5" ht="20.25" customHeight="1" thickBot="1">
      <c r="A85" s="203" t="s">
        <v>44</v>
      </c>
      <c r="B85" s="204"/>
      <c r="C85" s="205"/>
      <c r="D85" s="25" t="s">
        <v>132</v>
      </c>
      <c r="E85" s="4"/>
    </row>
    <row r="86" spans="1:5" ht="20.25" customHeight="1" thickBot="1">
      <c r="A86" s="203" t="s">
        <v>45</v>
      </c>
      <c r="B86" s="204"/>
      <c r="C86" s="205"/>
      <c r="D86" s="25" t="s">
        <v>132</v>
      </c>
      <c r="E86" s="4"/>
    </row>
    <row r="87" spans="1:5" ht="39" customHeight="1" thickBot="1">
      <c r="A87" s="203" t="s">
        <v>46</v>
      </c>
      <c r="B87" s="204"/>
      <c r="C87" s="205"/>
      <c r="D87" s="25" t="s">
        <v>132</v>
      </c>
      <c r="E87" s="4"/>
    </row>
    <row r="88" spans="1:5" ht="21.75" customHeight="1" thickBot="1">
      <c r="A88" s="203" t="s">
        <v>47</v>
      </c>
      <c r="B88" s="204"/>
      <c r="C88" s="205"/>
      <c r="D88" s="25" t="s">
        <v>132</v>
      </c>
      <c r="E88" s="4"/>
    </row>
    <row r="89" spans="1:5" ht="39" customHeight="1" thickBot="1">
      <c r="A89" s="203" t="s">
        <v>48</v>
      </c>
      <c r="B89" s="204"/>
      <c r="C89" s="205"/>
      <c r="D89" s="25" t="s">
        <v>132</v>
      </c>
      <c r="E89" s="4"/>
    </row>
    <row r="90" spans="1:5" ht="35.25" customHeight="1" thickBot="1">
      <c r="A90" s="203" t="s">
        <v>49</v>
      </c>
      <c r="B90" s="204"/>
      <c r="C90" s="205"/>
      <c r="D90" s="25" t="s">
        <v>132</v>
      </c>
      <c r="E90" s="4"/>
    </row>
    <row r="91" spans="1:5" ht="36" customHeight="1" thickBot="1">
      <c r="A91" s="203" t="s">
        <v>50</v>
      </c>
      <c r="B91" s="204"/>
      <c r="C91" s="205"/>
      <c r="D91" s="25" t="s">
        <v>132</v>
      </c>
      <c r="E91" s="4"/>
    </row>
    <row r="92" spans="1:5" ht="42" customHeight="1" thickBot="1">
      <c r="A92" s="203" t="s">
        <v>51</v>
      </c>
      <c r="B92" s="204"/>
      <c r="C92" s="205"/>
      <c r="D92" s="25" t="s">
        <v>132</v>
      </c>
      <c r="E92" s="4"/>
    </row>
    <row r="93" spans="1:5" ht="22.5" customHeight="1" thickBot="1">
      <c r="A93" s="203" t="s">
        <v>52</v>
      </c>
      <c r="B93" s="204"/>
      <c r="C93" s="205"/>
      <c r="D93" s="25" t="s">
        <v>132</v>
      </c>
      <c r="E93" s="4"/>
    </row>
    <row r="94" spans="1:5" ht="37.5" customHeight="1" thickBot="1">
      <c r="A94" s="203" t="s">
        <v>53</v>
      </c>
      <c r="B94" s="204"/>
      <c r="C94" s="205"/>
      <c r="D94" s="25" t="s">
        <v>132</v>
      </c>
      <c r="E94" s="4"/>
    </row>
    <row r="95" spans="1:5" ht="19.5" thickBot="1">
      <c r="A95" s="203" t="s">
        <v>20</v>
      </c>
      <c r="B95" s="204"/>
      <c r="C95" s="205"/>
      <c r="D95" s="25"/>
      <c r="E95" s="4"/>
    </row>
    <row r="96" spans="1:5" ht="20.25" customHeight="1" thickBot="1">
      <c r="A96" s="203" t="s">
        <v>54</v>
      </c>
      <c r="B96" s="204"/>
      <c r="C96" s="205"/>
      <c r="D96" s="25" t="s">
        <v>132</v>
      </c>
      <c r="E96" s="4"/>
    </row>
    <row r="97" spans="1:5" ht="56.25" customHeight="1" thickBot="1">
      <c r="A97" s="203" t="s">
        <v>55</v>
      </c>
      <c r="B97" s="204"/>
      <c r="C97" s="205"/>
      <c r="D97" s="25" t="s">
        <v>132</v>
      </c>
      <c r="E97" s="4"/>
    </row>
    <row r="98" spans="1:5" ht="19.5" thickBot="1">
      <c r="A98" s="203" t="s">
        <v>22</v>
      </c>
      <c r="B98" s="204"/>
      <c r="C98" s="205"/>
      <c r="D98" s="25"/>
      <c r="E98" s="4"/>
    </row>
    <row r="99" spans="1:5" ht="19.5" customHeight="1" thickBot="1">
      <c r="A99" s="203" t="s">
        <v>56</v>
      </c>
      <c r="B99" s="204"/>
      <c r="C99" s="205"/>
      <c r="D99" s="25" t="s">
        <v>132</v>
      </c>
      <c r="E99" s="4"/>
    </row>
    <row r="100" spans="1:5" ht="21.75" customHeight="1" thickBot="1">
      <c r="A100" s="203" t="s">
        <v>57</v>
      </c>
      <c r="B100" s="204"/>
      <c r="C100" s="205"/>
      <c r="D100" s="25" t="s">
        <v>132</v>
      </c>
      <c r="E100" s="4"/>
    </row>
    <row r="101" spans="1:5" ht="19.5" customHeight="1" thickBot="1">
      <c r="A101" s="203" t="s">
        <v>58</v>
      </c>
      <c r="B101" s="204"/>
      <c r="C101" s="205"/>
      <c r="D101" s="25" t="s">
        <v>132</v>
      </c>
      <c r="E101" s="4"/>
    </row>
    <row r="102" spans="1:5" ht="21.75" customHeight="1" thickBot="1">
      <c r="A102" s="203" t="s">
        <v>59</v>
      </c>
      <c r="B102" s="204"/>
      <c r="C102" s="205"/>
      <c r="D102" s="25" t="s">
        <v>132</v>
      </c>
      <c r="E102" s="4"/>
    </row>
    <row r="103" spans="1:5" ht="21" customHeight="1" thickBot="1">
      <c r="A103" s="203" t="s">
        <v>60</v>
      </c>
      <c r="B103" s="204"/>
      <c r="C103" s="205"/>
      <c r="D103" s="25" t="s">
        <v>132</v>
      </c>
      <c r="E103" s="4"/>
    </row>
    <row r="104" spans="1:5" ht="21.75" customHeight="1" thickBot="1">
      <c r="A104" s="203" t="s">
        <v>61</v>
      </c>
      <c r="B104" s="204"/>
      <c r="C104" s="205"/>
      <c r="D104" s="25" t="s">
        <v>132</v>
      </c>
      <c r="E104" s="4"/>
    </row>
    <row r="105" spans="1:5" ht="23.25" customHeight="1" thickBot="1">
      <c r="A105" s="203" t="s">
        <v>62</v>
      </c>
      <c r="B105" s="204"/>
      <c r="C105" s="205"/>
      <c r="D105" s="25" t="s">
        <v>132</v>
      </c>
      <c r="E105" s="4"/>
    </row>
    <row r="106" spans="1:5" ht="19.5" customHeight="1" thickBot="1">
      <c r="A106" s="203" t="s">
        <v>63</v>
      </c>
      <c r="B106" s="204"/>
      <c r="C106" s="205"/>
      <c r="D106" s="25" t="s">
        <v>132</v>
      </c>
      <c r="E106" s="4"/>
    </row>
    <row r="107" spans="1:5" ht="20.25" customHeight="1" thickBot="1">
      <c r="A107" s="203" t="s">
        <v>64</v>
      </c>
      <c r="B107" s="204"/>
      <c r="C107" s="205"/>
      <c r="D107" s="25" t="s">
        <v>132</v>
      </c>
      <c r="E107" s="4"/>
    </row>
    <row r="108" spans="1:5" ht="20.25" customHeight="1" thickBot="1">
      <c r="A108" s="203" t="s">
        <v>65</v>
      </c>
      <c r="B108" s="204"/>
      <c r="C108" s="205"/>
      <c r="D108" s="25" t="s">
        <v>132</v>
      </c>
      <c r="E108" s="4"/>
    </row>
    <row r="109" spans="1:5" ht="16.5" customHeight="1" thickBot="1">
      <c r="A109" s="203" t="s">
        <v>66</v>
      </c>
      <c r="B109" s="204"/>
      <c r="C109" s="205"/>
      <c r="D109" s="25" t="s">
        <v>132</v>
      </c>
      <c r="E109" s="4"/>
    </row>
    <row r="110" spans="1:5" ht="21" customHeight="1" thickBot="1">
      <c r="A110" s="203" t="s">
        <v>67</v>
      </c>
      <c r="B110" s="204"/>
      <c r="C110" s="205"/>
      <c r="D110" s="25" t="s">
        <v>132</v>
      </c>
      <c r="E110" s="4"/>
    </row>
    <row r="111" spans="1:5" ht="21" customHeight="1" thickBot="1">
      <c r="A111" s="203" t="s">
        <v>68</v>
      </c>
      <c r="B111" s="204"/>
      <c r="C111" s="205"/>
      <c r="D111" s="25" t="s">
        <v>132</v>
      </c>
      <c r="E111" s="4"/>
    </row>
    <row r="112" spans="1:5" ht="56.25" customHeight="1" thickBot="1">
      <c r="A112" s="203" t="s">
        <v>69</v>
      </c>
      <c r="B112" s="204"/>
      <c r="C112" s="205"/>
      <c r="D112" s="25" t="s">
        <v>132</v>
      </c>
      <c r="E112" s="4"/>
    </row>
    <row r="113" spans="1:5" ht="19.5" thickBot="1">
      <c r="A113" s="203" t="s">
        <v>22</v>
      </c>
      <c r="B113" s="204"/>
      <c r="C113" s="205"/>
      <c r="D113" s="25" t="s">
        <v>132</v>
      </c>
      <c r="E113" s="4"/>
    </row>
    <row r="114" spans="1:5" ht="22.5" customHeight="1" thickBot="1">
      <c r="A114" s="203" t="s">
        <v>70</v>
      </c>
      <c r="B114" s="204"/>
      <c r="C114" s="205"/>
      <c r="D114" s="25" t="s">
        <v>132</v>
      </c>
      <c r="E114" s="4"/>
    </row>
    <row r="115" spans="1:5" ht="21" customHeight="1" thickBot="1">
      <c r="A115" s="203" t="s">
        <v>71</v>
      </c>
      <c r="B115" s="204"/>
      <c r="C115" s="205"/>
      <c r="D115" s="25" t="s">
        <v>132</v>
      </c>
      <c r="E115" s="4"/>
    </row>
    <row r="116" spans="1:5" ht="17.25" customHeight="1" thickBot="1">
      <c r="A116" s="203" t="s">
        <v>72</v>
      </c>
      <c r="B116" s="204"/>
      <c r="C116" s="205"/>
      <c r="D116" s="25" t="s">
        <v>132</v>
      </c>
      <c r="E116" s="4"/>
    </row>
    <row r="117" spans="1:5" ht="17.25" customHeight="1" thickBot="1">
      <c r="A117" s="203" t="s">
        <v>73</v>
      </c>
      <c r="B117" s="204"/>
      <c r="C117" s="205"/>
      <c r="D117" s="25" t="s">
        <v>132</v>
      </c>
      <c r="E117" s="4"/>
    </row>
    <row r="118" spans="1:5" ht="18.75" customHeight="1" thickBot="1">
      <c r="A118" s="203" t="s">
        <v>74</v>
      </c>
      <c r="B118" s="204"/>
      <c r="C118" s="205"/>
      <c r="D118" s="25" t="s">
        <v>132</v>
      </c>
      <c r="E118" s="4"/>
    </row>
    <row r="119" spans="1:5" ht="17.25" customHeight="1" thickBot="1">
      <c r="A119" s="203" t="s">
        <v>75</v>
      </c>
      <c r="B119" s="204"/>
      <c r="C119" s="205"/>
      <c r="D119" s="25" t="s">
        <v>132</v>
      </c>
      <c r="E119" s="4"/>
    </row>
    <row r="120" spans="1:5" ht="20.25" customHeight="1" thickBot="1">
      <c r="A120" s="203" t="s">
        <v>76</v>
      </c>
      <c r="B120" s="204"/>
      <c r="C120" s="205"/>
      <c r="D120" s="25" t="s">
        <v>132</v>
      </c>
      <c r="E120" s="4"/>
    </row>
    <row r="121" spans="1:5" ht="20.25" customHeight="1" thickBot="1">
      <c r="A121" s="203" t="s">
        <v>77</v>
      </c>
      <c r="B121" s="204"/>
      <c r="C121" s="205"/>
      <c r="D121" s="25" t="s">
        <v>132</v>
      </c>
      <c r="E121" s="4"/>
    </row>
    <row r="122" spans="1:5" ht="18" customHeight="1" thickBot="1">
      <c r="A122" s="203" t="s">
        <v>78</v>
      </c>
      <c r="B122" s="204"/>
      <c r="C122" s="205"/>
      <c r="D122" s="25" t="s">
        <v>132</v>
      </c>
      <c r="E122" s="4"/>
    </row>
    <row r="123" spans="1:5" ht="21" customHeight="1" thickBot="1">
      <c r="A123" s="203" t="s">
        <v>79</v>
      </c>
      <c r="B123" s="204"/>
      <c r="C123" s="205"/>
      <c r="D123" s="25" t="s">
        <v>132</v>
      </c>
      <c r="E123" s="4"/>
    </row>
    <row r="124" spans="1:5" ht="20.25" customHeight="1" thickBot="1">
      <c r="A124" s="203" t="s">
        <v>80</v>
      </c>
      <c r="B124" s="204"/>
      <c r="C124" s="205"/>
      <c r="D124" s="25" t="s">
        <v>132</v>
      </c>
      <c r="E124" s="4"/>
    </row>
    <row r="125" spans="1:5" ht="19.5" customHeight="1" thickBot="1">
      <c r="A125" s="203" t="s">
        <v>81</v>
      </c>
      <c r="B125" s="204"/>
      <c r="C125" s="205"/>
      <c r="D125" s="25" t="s">
        <v>132</v>
      </c>
      <c r="E125" s="4"/>
    </row>
    <row r="126" spans="1:5" ht="19.5" customHeight="1" thickBot="1">
      <c r="A126" s="203" t="s">
        <v>82</v>
      </c>
      <c r="B126" s="204"/>
      <c r="C126" s="205"/>
      <c r="D126" s="25" t="s">
        <v>132</v>
      </c>
      <c r="E126" s="4"/>
    </row>
    <row r="127" spans="1:5" ht="58.5" customHeight="1" thickBot="1">
      <c r="A127" s="203" t="s">
        <v>83</v>
      </c>
      <c r="B127" s="204"/>
      <c r="C127" s="205"/>
      <c r="D127" s="25" t="s">
        <v>132</v>
      </c>
      <c r="E127" s="4"/>
    </row>
    <row r="128" spans="1:5" ht="19.5" thickBot="1">
      <c r="A128" s="203" t="s">
        <v>22</v>
      </c>
      <c r="B128" s="204"/>
      <c r="C128" s="205"/>
      <c r="D128" s="25" t="s">
        <v>132</v>
      </c>
      <c r="E128" s="4"/>
    </row>
    <row r="129" spans="1:5" ht="18.75" customHeight="1" thickBot="1">
      <c r="A129" s="203" t="s">
        <v>84</v>
      </c>
      <c r="B129" s="204"/>
      <c r="C129" s="205"/>
      <c r="D129" s="25" t="s">
        <v>132</v>
      </c>
      <c r="E129" s="4"/>
    </row>
    <row r="130" spans="1:5" ht="16.5" customHeight="1" thickBot="1">
      <c r="A130" s="203" t="s">
        <v>85</v>
      </c>
      <c r="B130" s="204"/>
      <c r="C130" s="205"/>
      <c r="D130" s="25" t="s">
        <v>132</v>
      </c>
      <c r="E130" s="4"/>
    </row>
    <row r="131" spans="1:5" ht="18" customHeight="1" thickBot="1">
      <c r="A131" s="203" t="s">
        <v>86</v>
      </c>
      <c r="B131" s="204"/>
      <c r="C131" s="205"/>
      <c r="D131" s="25" t="s">
        <v>132</v>
      </c>
      <c r="E131" s="4"/>
    </row>
    <row r="132" spans="1:5" ht="19.5" customHeight="1" thickBot="1">
      <c r="A132" s="203" t="s">
        <v>87</v>
      </c>
      <c r="B132" s="204"/>
      <c r="C132" s="205"/>
      <c r="D132" s="25" t="s">
        <v>132</v>
      </c>
      <c r="E132" s="4"/>
    </row>
    <row r="133" spans="1:5" ht="19.5" customHeight="1" thickBot="1">
      <c r="A133" s="203" t="s">
        <v>88</v>
      </c>
      <c r="B133" s="204"/>
      <c r="C133" s="205"/>
      <c r="D133" s="25" t="s">
        <v>132</v>
      </c>
      <c r="E133" s="4"/>
    </row>
    <row r="134" spans="1:5" ht="16.5" customHeight="1" thickBot="1">
      <c r="A134" s="203" t="s">
        <v>89</v>
      </c>
      <c r="B134" s="204"/>
      <c r="C134" s="205"/>
      <c r="D134" s="25" t="s">
        <v>132</v>
      </c>
      <c r="E134" s="4"/>
    </row>
    <row r="135" spans="1:5" ht="19.5" customHeight="1" thickBot="1">
      <c r="A135" s="203" t="s">
        <v>90</v>
      </c>
      <c r="B135" s="204"/>
      <c r="C135" s="205"/>
      <c r="D135" s="25" t="s">
        <v>132</v>
      </c>
      <c r="E135" s="4"/>
    </row>
    <row r="136" spans="1:5" ht="21.75" customHeight="1" thickBot="1">
      <c r="A136" s="203" t="s">
        <v>91</v>
      </c>
      <c r="B136" s="204"/>
      <c r="C136" s="205"/>
      <c r="D136" s="25" t="s">
        <v>132</v>
      </c>
      <c r="E136" s="4"/>
    </row>
    <row r="137" spans="1:5" ht="24" customHeight="1" thickBot="1">
      <c r="A137" s="203" t="s">
        <v>92</v>
      </c>
      <c r="B137" s="204"/>
      <c r="C137" s="205"/>
      <c r="D137" s="25" t="s">
        <v>132</v>
      </c>
      <c r="E137" s="4"/>
    </row>
    <row r="138" spans="1:5" ht="22.5" customHeight="1" thickBot="1">
      <c r="A138" s="203" t="s">
        <v>93</v>
      </c>
      <c r="B138" s="204"/>
      <c r="C138" s="205"/>
      <c r="D138" s="25" t="s">
        <v>132</v>
      </c>
      <c r="E138" s="4"/>
    </row>
    <row r="139" spans="1:5" ht="18" customHeight="1" thickBot="1">
      <c r="A139" s="203" t="s">
        <v>94</v>
      </c>
      <c r="B139" s="204"/>
      <c r="C139" s="205"/>
      <c r="D139" s="25" t="s">
        <v>132</v>
      </c>
      <c r="E139" s="4"/>
    </row>
    <row r="140" spans="1:5" ht="17.25" customHeight="1" thickBot="1">
      <c r="A140" s="203" t="s">
        <v>95</v>
      </c>
      <c r="B140" s="204"/>
      <c r="C140" s="205"/>
      <c r="D140" s="25" t="s">
        <v>132</v>
      </c>
      <c r="E140" s="4"/>
    </row>
    <row r="141" spans="1:5" ht="21" customHeight="1" thickBot="1">
      <c r="A141" s="203" t="s">
        <v>96</v>
      </c>
      <c r="B141" s="204"/>
      <c r="C141" s="205"/>
      <c r="D141" s="25" t="s">
        <v>132</v>
      </c>
      <c r="E141" s="4"/>
    </row>
    <row r="142" spans="1:5" ht="15.75">
      <c r="A142" s="4"/>
      <c r="B142" s="4"/>
      <c r="C142" s="4"/>
      <c r="D142" s="33"/>
      <c r="E142" s="6"/>
    </row>
    <row r="143" ht="15.75">
      <c r="A143" s="1"/>
    </row>
    <row r="144" ht="15.75">
      <c r="A144" s="8"/>
    </row>
  </sheetData>
  <sheetProtection/>
  <mergeCells count="131">
    <mergeCell ref="A63:C63"/>
    <mergeCell ref="B11:E11"/>
    <mergeCell ref="A129:C129"/>
    <mergeCell ref="A140:C140"/>
    <mergeCell ref="A121:C121"/>
    <mergeCell ref="A112:C112"/>
    <mergeCell ref="A113:C113"/>
    <mergeCell ref="A122:C122"/>
    <mergeCell ref="A123:C123"/>
    <mergeCell ref="A114:C114"/>
    <mergeCell ref="B1:D1"/>
    <mergeCell ref="A136:C136"/>
    <mergeCell ref="A137:C137"/>
    <mergeCell ref="A138:C138"/>
    <mergeCell ref="A124:C124"/>
    <mergeCell ref="A125:C125"/>
    <mergeCell ref="A126:C126"/>
    <mergeCell ref="A127:C127"/>
    <mergeCell ref="A128:C128"/>
    <mergeCell ref="A120:C120"/>
    <mergeCell ref="A141:C141"/>
    <mergeCell ref="A130:C130"/>
    <mergeCell ref="A131:C131"/>
    <mergeCell ref="A132:C132"/>
    <mergeCell ref="A133:C133"/>
    <mergeCell ref="A134:C134"/>
    <mergeCell ref="A135:C135"/>
    <mergeCell ref="A139:C139"/>
    <mergeCell ref="A115:C115"/>
    <mergeCell ref="A116:C116"/>
    <mergeCell ref="A117:C117"/>
    <mergeCell ref="A118:C118"/>
    <mergeCell ref="A119:C119"/>
    <mergeCell ref="A110:C110"/>
    <mergeCell ref="A111:C111"/>
    <mergeCell ref="A102:C102"/>
    <mergeCell ref="A103:C103"/>
    <mergeCell ref="A104:C104"/>
    <mergeCell ref="A105:C105"/>
    <mergeCell ref="A106:C106"/>
    <mergeCell ref="A107:C107"/>
    <mergeCell ref="A108:C108"/>
    <mergeCell ref="A109:C109"/>
    <mergeCell ref="A98:C98"/>
    <mergeCell ref="A99:C99"/>
    <mergeCell ref="A100:C100"/>
    <mergeCell ref="A101:C101"/>
    <mergeCell ref="A94:C94"/>
    <mergeCell ref="A95:C95"/>
    <mergeCell ref="A96:C96"/>
    <mergeCell ref="A97:C97"/>
    <mergeCell ref="A90:C90"/>
    <mergeCell ref="A91:C91"/>
    <mergeCell ref="A92:C92"/>
    <mergeCell ref="A93:C93"/>
    <mergeCell ref="A86:C86"/>
    <mergeCell ref="A87:C87"/>
    <mergeCell ref="A88:C88"/>
    <mergeCell ref="A89:C89"/>
    <mergeCell ref="A82:C82"/>
    <mergeCell ref="A83:C83"/>
    <mergeCell ref="A84:C84"/>
    <mergeCell ref="A85:C85"/>
    <mergeCell ref="A78:C78"/>
    <mergeCell ref="A79:C79"/>
    <mergeCell ref="A80:C80"/>
    <mergeCell ref="A81:C81"/>
    <mergeCell ref="A74:C74"/>
    <mergeCell ref="A75:C75"/>
    <mergeCell ref="A76:C76"/>
    <mergeCell ref="A77:C77"/>
    <mergeCell ref="A70:C70"/>
    <mergeCell ref="A71:C71"/>
    <mergeCell ref="A72:C72"/>
    <mergeCell ref="A73:C73"/>
    <mergeCell ref="A64:C64"/>
    <mergeCell ref="A67:C67"/>
    <mergeCell ref="A68:C68"/>
    <mergeCell ref="A69:C69"/>
    <mergeCell ref="A66:C66"/>
    <mergeCell ref="A59:C59"/>
    <mergeCell ref="A60:C60"/>
    <mergeCell ref="A61:C61"/>
    <mergeCell ref="A62:C62"/>
    <mergeCell ref="A55:C55"/>
    <mergeCell ref="A56:C56"/>
    <mergeCell ref="A57:C57"/>
    <mergeCell ref="A58:C58"/>
    <mergeCell ref="A51:C51"/>
    <mergeCell ref="A52:C52"/>
    <mergeCell ref="A53:C53"/>
    <mergeCell ref="A54:C54"/>
    <mergeCell ref="A47:D47"/>
    <mergeCell ref="A48:C48"/>
    <mergeCell ref="A49:C49"/>
    <mergeCell ref="A50:D50"/>
    <mergeCell ref="A42:D43"/>
    <mergeCell ref="A44:D44"/>
    <mergeCell ref="A45:D45"/>
    <mergeCell ref="A46:D46"/>
    <mergeCell ref="A38:D38"/>
    <mergeCell ref="A35:D35"/>
    <mergeCell ref="A40:D40"/>
    <mergeCell ref="A41:D41"/>
    <mergeCell ref="A36:B36"/>
    <mergeCell ref="A37:B37"/>
    <mergeCell ref="C36:D36"/>
    <mergeCell ref="C37:D37"/>
    <mergeCell ref="C32:D32"/>
    <mergeCell ref="A33:D33"/>
    <mergeCell ref="A34:D34"/>
    <mergeCell ref="C23:D23"/>
    <mergeCell ref="C24:D24"/>
    <mergeCell ref="C25:D25"/>
    <mergeCell ref="A27:D30"/>
    <mergeCell ref="A31:D31"/>
    <mergeCell ref="A26:D26"/>
    <mergeCell ref="E12:E14"/>
    <mergeCell ref="A15:D15"/>
    <mergeCell ref="C16:D16"/>
    <mergeCell ref="C17:D17"/>
    <mergeCell ref="A12:D14"/>
    <mergeCell ref="C22:D22"/>
    <mergeCell ref="B5:D5"/>
    <mergeCell ref="B6:D6"/>
    <mergeCell ref="C3:D3"/>
    <mergeCell ref="B7:D7"/>
    <mergeCell ref="C18:D18"/>
    <mergeCell ref="C19:D19"/>
    <mergeCell ref="C20:D20"/>
    <mergeCell ref="C21:D2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48"/>
  <sheetViews>
    <sheetView tabSelected="1" view="pageBreakPreview" zoomScale="60" zoomScalePageLayoutView="0" workbookViewId="0" topLeftCell="A51">
      <selection activeCell="E87" sqref="E87"/>
    </sheetView>
  </sheetViews>
  <sheetFormatPr defaultColWidth="9.140625" defaultRowHeight="15"/>
  <cols>
    <col min="1" max="1" width="52.7109375" style="83" customWidth="1"/>
    <col min="2" max="2" width="5.140625" style="83" customWidth="1"/>
    <col min="3" max="3" width="16.00390625" style="84" customWidth="1"/>
    <col min="4" max="4" width="16.7109375" style="85" customWidth="1"/>
    <col min="5" max="5" width="14.8515625" style="85" customWidth="1"/>
    <col min="6" max="6" width="14.421875" style="85" customWidth="1"/>
    <col min="8" max="8" width="12.8515625" style="0" customWidth="1"/>
  </cols>
  <sheetData>
    <row r="1" spans="1:6" ht="15.75">
      <c r="A1" s="231" t="s">
        <v>97</v>
      </c>
      <c r="B1" s="231"/>
      <c r="C1" s="231"/>
      <c r="D1" s="231"/>
      <c r="E1" s="231"/>
      <c r="F1" s="231"/>
    </row>
    <row r="2" spans="1:6" ht="16.5" thickBot="1">
      <c r="A2" s="48"/>
      <c r="B2" s="1"/>
      <c r="C2" s="49"/>
      <c r="D2" s="50"/>
      <c r="E2" s="50"/>
      <c r="F2" s="50"/>
    </row>
    <row r="3" spans="1:6" ht="48.75" customHeight="1" thickBot="1">
      <c r="A3" s="225" t="s">
        <v>17</v>
      </c>
      <c r="B3" s="225" t="s">
        <v>98</v>
      </c>
      <c r="C3" s="233" t="s">
        <v>99</v>
      </c>
      <c r="D3" s="51" t="s">
        <v>100</v>
      </c>
      <c r="E3" s="51" t="s">
        <v>101</v>
      </c>
      <c r="F3" s="51" t="s">
        <v>102</v>
      </c>
    </row>
    <row r="4" spans="1:6" ht="17.25" customHeight="1" thickBot="1">
      <c r="A4" s="232"/>
      <c r="B4" s="232"/>
      <c r="C4" s="234"/>
      <c r="D4" s="47" t="s">
        <v>103</v>
      </c>
      <c r="E4" s="47" t="s">
        <v>104</v>
      </c>
      <c r="F4" s="47" t="s">
        <v>148</v>
      </c>
    </row>
    <row r="5" spans="1:6" ht="46.5" customHeight="1" thickBot="1">
      <c r="A5" s="226"/>
      <c r="B5" s="226"/>
      <c r="C5" s="235"/>
      <c r="D5" s="236" t="s">
        <v>105</v>
      </c>
      <c r="E5" s="237"/>
      <c r="F5" s="238"/>
    </row>
    <row r="6" spans="1:6" ht="36" customHeight="1" thickBot="1">
      <c r="A6" s="13" t="s">
        <v>106</v>
      </c>
      <c r="B6" s="52" t="s">
        <v>107</v>
      </c>
      <c r="C6" s="53" t="s">
        <v>132</v>
      </c>
      <c r="D6" s="47" t="s">
        <v>132</v>
      </c>
      <c r="E6" s="47" t="s">
        <v>132</v>
      </c>
      <c r="F6" s="47" t="s">
        <v>132</v>
      </c>
    </row>
    <row r="7" spans="1:6" ht="36" customHeight="1">
      <c r="A7" s="142"/>
      <c r="B7" s="143"/>
      <c r="C7" s="144"/>
      <c r="D7" s="145"/>
      <c r="E7" s="145"/>
      <c r="F7" s="145"/>
    </row>
    <row r="8" spans="1:6" ht="36" customHeight="1" thickBot="1">
      <c r="A8" s="142"/>
      <c r="B8" s="143"/>
      <c r="C8" s="144"/>
      <c r="D8" s="145"/>
      <c r="E8" s="145"/>
      <c r="F8" s="145"/>
    </row>
    <row r="9" spans="1:6" s="42" customFormat="1" ht="15" customHeight="1">
      <c r="A9" s="217" t="s">
        <v>153</v>
      </c>
      <c r="B9" s="219" t="s">
        <v>107</v>
      </c>
      <c r="C9" s="221">
        <f>D9+E9+F9</f>
        <v>30990128.83</v>
      </c>
      <c r="D9" s="229">
        <f>D13+D18+D44</f>
        <v>11833628.83</v>
      </c>
      <c r="E9" s="229">
        <f>E13+E18</f>
        <v>9566200</v>
      </c>
      <c r="F9" s="229">
        <f>F13+F18</f>
        <v>9590300</v>
      </c>
    </row>
    <row r="10" spans="1:6" s="42" customFormat="1" ht="10.5" customHeight="1" thickBot="1">
      <c r="A10" s="218"/>
      <c r="B10" s="220"/>
      <c r="C10" s="222"/>
      <c r="D10" s="230"/>
      <c r="E10" s="230"/>
      <c r="F10" s="230"/>
    </row>
    <row r="11" spans="1:6" s="42" customFormat="1" ht="15.75" customHeight="1" thickBot="1">
      <c r="A11" s="138" t="s">
        <v>22</v>
      </c>
      <c r="B11" s="139"/>
      <c r="C11" s="140"/>
      <c r="D11" s="141"/>
      <c r="E11" s="141"/>
      <c r="F11" s="141"/>
    </row>
    <row r="12" spans="1:6" s="42" customFormat="1" ht="10.5" customHeight="1" hidden="1" thickBot="1">
      <c r="A12" s="138"/>
      <c r="B12" s="139"/>
      <c r="C12" s="140"/>
      <c r="D12" s="141"/>
      <c r="E12" s="141"/>
      <c r="F12" s="141"/>
    </row>
    <row r="13" spans="1:6" ht="8.25" customHeight="1">
      <c r="A13" s="223" t="s">
        <v>149</v>
      </c>
      <c r="B13" s="225" t="s">
        <v>107</v>
      </c>
      <c r="C13" s="227">
        <f>D13+E13+F13</f>
        <v>30425100</v>
      </c>
      <c r="D13" s="215">
        <f>D15+D16+D17</f>
        <v>11465100</v>
      </c>
      <c r="E13" s="215">
        <f>E15+E16+E17</f>
        <v>9454700</v>
      </c>
      <c r="F13" s="215">
        <f>F15+F16+F17</f>
        <v>9505300</v>
      </c>
    </row>
    <row r="14" spans="1:6" ht="40.5" customHeight="1" thickBot="1">
      <c r="A14" s="224"/>
      <c r="B14" s="226"/>
      <c r="C14" s="228"/>
      <c r="D14" s="216"/>
      <c r="E14" s="216"/>
      <c r="F14" s="216"/>
    </row>
    <row r="15" spans="1:6" s="44" customFormat="1" ht="133.5" customHeight="1" thickBot="1">
      <c r="A15" s="157" t="s">
        <v>156</v>
      </c>
      <c r="B15" s="52"/>
      <c r="C15" s="46">
        <f aca="true" t="shared" si="0" ref="C15:C22">D15+E15+F15</f>
        <v>27197700</v>
      </c>
      <c r="D15" s="54">
        <v>9552800</v>
      </c>
      <c r="E15" s="54">
        <v>8822400</v>
      </c>
      <c r="F15" s="47">
        <v>8822500</v>
      </c>
    </row>
    <row r="16" spans="1:6" s="44" customFormat="1" ht="58.5" customHeight="1" thickBot="1">
      <c r="A16" s="157" t="s">
        <v>165</v>
      </c>
      <c r="B16" s="52"/>
      <c r="C16" s="46">
        <f t="shared" si="0"/>
        <v>3227400</v>
      </c>
      <c r="D16" s="54">
        <v>1912300</v>
      </c>
      <c r="E16" s="54">
        <v>632300</v>
      </c>
      <c r="F16" s="47">
        <v>682800</v>
      </c>
    </row>
    <row r="17" spans="1:6" s="44" customFormat="1" ht="68.25" customHeight="1" thickBot="1">
      <c r="A17" s="157" t="s">
        <v>180</v>
      </c>
      <c r="B17" s="52"/>
      <c r="C17" s="46">
        <f t="shared" si="0"/>
        <v>0</v>
      </c>
      <c r="D17" s="54">
        <v>0</v>
      </c>
      <c r="E17" s="54">
        <v>0</v>
      </c>
      <c r="F17" s="47">
        <v>0</v>
      </c>
    </row>
    <row r="18" spans="1:6" ht="28.5" customHeight="1" thickBot="1">
      <c r="A18" s="13" t="s">
        <v>150</v>
      </c>
      <c r="B18" s="52" t="s">
        <v>107</v>
      </c>
      <c r="C18" s="46">
        <f>D18+E18+F18</f>
        <v>558676.0700000001</v>
      </c>
      <c r="D18" s="55">
        <f>D20+D34+D41+D42+D43</f>
        <v>362176.07</v>
      </c>
      <c r="E18" s="55">
        <f>E20+E34+E41</f>
        <v>111500</v>
      </c>
      <c r="F18" s="55">
        <f>F20+F34+F41</f>
        <v>85000</v>
      </c>
    </row>
    <row r="19" spans="1:6" ht="33.75" customHeight="1" hidden="1" thickBot="1">
      <c r="A19" s="13"/>
      <c r="B19" s="52"/>
      <c r="C19" s="46"/>
      <c r="D19" s="55"/>
      <c r="E19" s="55">
        <f>E34+E20</f>
        <v>31500</v>
      </c>
      <c r="F19" s="55">
        <f>F34+F20</f>
        <v>0</v>
      </c>
    </row>
    <row r="20" spans="1:6" s="44" customFormat="1" ht="60" customHeight="1" thickBot="1">
      <c r="A20" s="157" t="s">
        <v>157</v>
      </c>
      <c r="B20" s="52"/>
      <c r="C20" s="46">
        <f t="shared" si="0"/>
        <v>62200</v>
      </c>
      <c r="D20" s="106">
        <f>D21+D22</f>
        <v>30700</v>
      </c>
      <c r="E20" s="106">
        <f>E21+E22</f>
        <v>31500</v>
      </c>
      <c r="F20" s="106">
        <f>F21+F22</f>
        <v>0</v>
      </c>
    </row>
    <row r="21" spans="1:6" s="44" customFormat="1" ht="30.75" customHeight="1" thickBot="1">
      <c r="A21" s="105" t="s">
        <v>133</v>
      </c>
      <c r="B21" s="52"/>
      <c r="C21" s="46">
        <f t="shared" si="0"/>
        <v>58840</v>
      </c>
      <c r="D21" s="47">
        <v>29040</v>
      </c>
      <c r="E21" s="47">
        <v>29800</v>
      </c>
      <c r="F21" s="47">
        <v>0</v>
      </c>
    </row>
    <row r="22" spans="1:6" s="44" customFormat="1" ht="40.5" customHeight="1" thickBot="1">
      <c r="A22" s="104" t="s">
        <v>134</v>
      </c>
      <c r="B22" s="52"/>
      <c r="C22" s="46">
        <f t="shared" si="0"/>
        <v>3360</v>
      </c>
      <c r="D22" s="47">
        <v>1660</v>
      </c>
      <c r="E22" s="47">
        <v>1700</v>
      </c>
      <c r="F22" s="47">
        <v>0</v>
      </c>
    </row>
    <row r="23" spans="1:6" s="44" customFormat="1" ht="32.25" customHeight="1" hidden="1" thickBot="1">
      <c r="A23" s="104"/>
      <c r="B23" s="52"/>
      <c r="C23" s="46"/>
      <c r="D23" s="106"/>
      <c r="E23" s="47"/>
      <c r="F23" s="47"/>
    </row>
    <row r="24" spans="1:6" s="44" customFormat="1" ht="21" customHeight="1" hidden="1" thickBot="1">
      <c r="A24" s="105"/>
      <c r="B24" s="52"/>
      <c r="C24" s="46"/>
      <c r="D24" s="47"/>
      <c r="E24" s="47"/>
      <c r="F24" s="47"/>
    </row>
    <row r="25" spans="1:6" s="44" customFormat="1" ht="18.75" customHeight="1" hidden="1" thickBot="1">
      <c r="A25" s="104"/>
      <c r="B25" s="52"/>
      <c r="C25" s="46"/>
      <c r="D25" s="47"/>
      <c r="E25" s="47"/>
      <c r="F25" s="47"/>
    </row>
    <row r="26" spans="1:6" s="44" customFormat="1" ht="35.25" customHeight="1" hidden="1" thickBot="1">
      <c r="A26" s="104"/>
      <c r="B26" s="52"/>
      <c r="C26" s="46"/>
      <c r="D26" s="47"/>
      <c r="E26" s="47"/>
      <c r="F26" s="47"/>
    </row>
    <row r="27" spans="1:6" s="44" customFormat="1" ht="22.5" customHeight="1" hidden="1" thickBot="1">
      <c r="A27" s="105"/>
      <c r="B27" s="52"/>
      <c r="C27" s="46"/>
      <c r="D27" s="47"/>
      <c r="E27" s="47"/>
      <c r="F27" s="47"/>
    </row>
    <row r="28" spans="1:6" s="44" customFormat="1" ht="33.75" customHeight="1" hidden="1" thickBot="1">
      <c r="A28" s="104"/>
      <c r="B28" s="52"/>
      <c r="C28" s="46"/>
      <c r="D28" s="106"/>
      <c r="E28" s="47"/>
      <c r="F28" s="47"/>
    </row>
    <row r="29" spans="1:6" s="44" customFormat="1" ht="21" customHeight="1" hidden="1" thickBot="1">
      <c r="A29" s="105"/>
      <c r="B29" s="52"/>
      <c r="C29" s="46"/>
      <c r="D29" s="47"/>
      <c r="E29" s="47"/>
      <c r="F29" s="47"/>
    </row>
    <row r="30" spans="1:6" s="44" customFormat="1" ht="18" customHeight="1" hidden="1" thickBot="1">
      <c r="A30" s="104"/>
      <c r="B30" s="52"/>
      <c r="C30" s="46"/>
      <c r="D30" s="47"/>
      <c r="E30" s="47"/>
      <c r="F30" s="47"/>
    </row>
    <row r="31" spans="1:6" s="44" customFormat="1" ht="47.25" customHeight="1" hidden="1" thickBot="1">
      <c r="A31" s="104"/>
      <c r="B31" s="52"/>
      <c r="C31" s="46"/>
      <c r="D31" s="106"/>
      <c r="E31" s="47"/>
      <c r="F31" s="47"/>
    </row>
    <row r="32" spans="1:6" s="44" customFormat="1" ht="18.75" customHeight="1" hidden="1" thickBot="1">
      <c r="A32" s="105"/>
      <c r="B32" s="52"/>
      <c r="C32" s="46"/>
      <c r="D32" s="47"/>
      <c r="E32" s="47"/>
      <c r="F32" s="47"/>
    </row>
    <row r="33" spans="1:6" s="44" customFormat="1" ht="21.75" customHeight="1" hidden="1" thickBot="1">
      <c r="A33" s="104"/>
      <c r="B33" s="52"/>
      <c r="C33" s="46"/>
      <c r="D33" s="47"/>
      <c r="E33" s="47"/>
      <c r="F33" s="47"/>
    </row>
    <row r="34" spans="1:6" s="44" customFormat="1" ht="48" customHeight="1" thickBot="1">
      <c r="A34" s="104" t="s">
        <v>158</v>
      </c>
      <c r="B34" s="52"/>
      <c r="C34" s="46">
        <f>D34+E34+F34</f>
        <v>0</v>
      </c>
      <c r="D34" s="106">
        <v>0</v>
      </c>
      <c r="E34" s="106">
        <f>E35+E36</f>
        <v>0</v>
      </c>
      <c r="F34" s="106">
        <f>F35+F36</f>
        <v>0</v>
      </c>
    </row>
    <row r="35" spans="1:6" s="44" customFormat="1" ht="26.25" customHeight="1" thickBot="1">
      <c r="A35" s="105" t="s">
        <v>133</v>
      </c>
      <c r="B35" s="52"/>
      <c r="C35" s="46">
        <f>D35+E35+F35</f>
        <v>0</v>
      </c>
      <c r="D35" s="47">
        <v>0</v>
      </c>
      <c r="E35" s="47">
        <v>0</v>
      </c>
      <c r="F35" s="47">
        <v>0</v>
      </c>
    </row>
    <row r="36" spans="1:6" s="44" customFormat="1" ht="40.5" customHeight="1" thickBot="1">
      <c r="A36" s="104" t="s">
        <v>134</v>
      </c>
      <c r="B36" s="52"/>
      <c r="C36" s="46">
        <f>D36+E36+F36</f>
        <v>0</v>
      </c>
      <c r="D36" s="47">
        <v>0</v>
      </c>
      <c r="E36" s="47">
        <v>0</v>
      </c>
      <c r="F36" s="47">
        <v>0</v>
      </c>
    </row>
    <row r="37" spans="1:6" s="44" customFormat="1" ht="63" customHeight="1" hidden="1" thickBot="1">
      <c r="A37" s="104" t="s">
        <v>146</v>
      </c>
      <c r="B37" s="52"/>
      <c r="C37" s="47">
        <f>C38+C39</f>
        <v>8100</v>
      </c>
      <c r="D37" s="47">
        <f>D38+D39</f>
        <v>8100</v>
      </c>
      <c r="E37" s="47">
        <f>E38+E39</f>
        <v>0</v>
      </c>
      <c r="F37" s="47">
        <f>F38+F39</f>
        <v>0</v>
      </c>
    </row>
    <row r="38" spans="1:6" s="44" customFormat="1" ht="18" customHeight="1" hidden="1" thickBot="1">
      <c r="A38" s="105" t="s">
        <v>133</v>
      </c>
      <c r="B38" s="52"/>
      <c r="C38" s="46">
        <f>D38</f>
        <v>7000</v>
      </c>
      <c r="D38" s="47">
        <v>7000</v>
      </c>
      <c r="E38" s="47">
        <v>0</v>
      </c>
      <c r="F38" s="47">
        <v>0</v>
      </c>
    </row>
    <row r="39" spans="1:6" s="44" customFormat="1" ht="18.75" customHeight="1" hidden="1" thickBot="1">
      <c r="A39" s="104" t="s">
        <v>134</v>
      </c>
      <c r="B39" s="52"/>
      <c r="C39" s="46">
        <f>D39</f>
        <v>1100</v>
      </c>
      <c r="D39" s="47">
        <v>1100</v>
      </c>
      <c r="E39" s="47">
        <v>0</v>
      </c>
      <c r="F39" s="47">
        <v>0</v>
      </c>
    </row>
    <row r="40" spans="1:6" s="44" customFormat="1" ht="33" customHeight="1" hidden="1" thickBot="1">
      <c r="A40" s="104"/>
      <c r="B40" s="52"/>
      <c r="C40" s="46"/>
      <c r="D40" s="106"/>
      <c r="E40" s="106"/>
      <c r="F40" s="106" t="s">
        <v>132</v>
      </c>
    </row>
    <row r="41" spans="1:6" s="44" customFormat="1" ht="41.25" customHeight="1" thickBot="1">
      <c r="A41" s="149" t="s">
        <v>159</v>
      </c>
      <c r="B41" s="52"/>
      <c r="C41" s="46">
        <f>D41+E41+F41</f>
        <v>246476.07</v>
      </c>
      <c r="D41" s="106">
        <v>81476.07</v>
      </c>
      <c r="E41" s="106">
        <v>80000</v>
      </c>
      <c r="F41" s="106">
        <v>85000</v>
      </c>
    </row>
    <row r="42" spans="1:6" s="44" customFormat="1" ht="39" customHeight="1" thickBot="1">
      <c r="A42" s="149" t="s">
        <v>178</v>
      </c>
      <c r="B42" s="52"/>
      <c r="C42" s="46">
        <f>D42+E42+F42</f>
        <v>160000</v>
      </c>
      <c r="D42" s="106">
        <v>160000</v>
      </c>
      <c r="E42" s="106">
        <v>0</v>
      </c>
      <c r="F42" s="106">
        <v>0</v>
      </c>
    </row>
    <row r="43" spans="1:6" s="44" customFormat="1" ht="39" customHeight="1" thickBot="1">
      <c r="A43" s="149" t="s">
        <v>181</v>
      </c>
      <c r="B43" s="52"/>
      <c r="C43" s="46">
        <f>D43+E43+F43</f>
        <v>90000</v>
      </c>
      <c r="D43" s="106">
        <v>90000</v>
      </c>
      <c r="E43" s="106">
        <v>0</v>
      </c>
      <c r="F43" s="106">
        <v>0</v>
      </c>
    </row>
    <row r="44" spans="1:7" ht="39" customHeight="1" thickBot="1">
      <c r="A44" s="13" t="s">
        <v>154</v>
      </c>
      <c r="B44" s="52" t="s">
        <v>107</v>
      </c>
      <c r="C44" s="46">
        <f>D44+E44+F44</f>
        <v>6352.76</v>
      </c>
      <c r="D44" s="55">
        <f>D46+D47</f>
        <v>6352.76</v>
      </c>
      <c r="E44" s="55">
        <f>E46</f>
        <v>0</v>
      </c>
      <c r="F44" s="55">
        <f>F46</f>
        <v>0</v>
      </c>
      <c r="G44" s="24"/>
    </row>
    <row r="45" spans="1:7" ht="22.5" customHeight="1" hidden="1" thickBot="1">
      <c r="A45" s="43"/>
      <c r="B45" s="52"/>
      <c r="C45" s="46"/>
      <c r="D45" s="55"/>
      <c r="E45" s="55"/>
      <c r="F45" s="55"/>
      <c r="G45" s="24"/>
    </row>
    <row r="46" spans="1:6" ht="21" customHeight="1" hidden="1" thickBot="1">
      <c r="A46" s="43"/>
      <c r="B46" s="52"/>
      <c r="C46" s="46"/>
      <c r="D46" s="47"/>
      <c r="E46" s="47"/>
      <c r="F46" s="47"/>
    </row>
    <row r="47" spans="1:6" ht="21" customHeight="1" thickBot="1">
      <c r="A47" s="43" t="s">
        <v>160</v>
      </c>
      <c r="B47" s="52"/>
      <c r="C47" s="46">
        <f>D47+E47+F47</f>
        <v>6352.76</v>
      </c>
      <c r="D47" s="47">
        <v>6352.76</v>
      </c>
      <c r="E47" s="47">
        <v>0</v>
      </c>
      <c r="F47" s="47">
        <v>0</v>
      </c>
    </row>
    <row r="48" spans="1:6" ht="36.75" customHeight="1" thickBot="1">
      <c r="A48" s="13" t="s">
        <v>108</v>
      </c>
      <c r="B48" s="52" t="s">
        <v>107</v>
      </c>
      <c r="C48" s="53" t="s">
        <v>132</v>
      </c>
      <c r="D48" s="56" t="s">
        <v>132</v>
      </c>
      <c r="E48" s="56" t="s">
        <v>132</v>
      </c>
      <c r="F48" s="56" t="s">
        <v>132</v>
      </c>
    </row>
    <row r="49" spans="1:6" s="42" customFormat="1" ht="23.25" customHeight="1" thickBot="1">
      <c r="A49" s="45" t="s">
        <v>152</v>
      </c>
      <c r="B49" s="57" t="s">
        <v>107</v>
      </c>
      <c r="C49" s="58">
        <f>D49+E49+F49</f>
        <v>30990128.83</v>
      </c>
      <c r="D49" s="59">
        <f>D51+D85+D117</f>
        <v>11833628.83</v>
      </c>
      <c r="E49" s="59">
        <f>E51+E85+E117</f>
        <v>9566200</v>
      </c>
      <c r="F49" s="59">
        <f>F51+F85+F117</f>
        <v>9590300</v>
      </c>
    </row>
    <row r="50" spans="1:6" s="42" customFormat="1" ht="23.25" customHeight="1" thickBot="1">
      <c r="A50" s="45" t="s">
        <v>22</v>
      </c>
      <c r="B50" s="57"/>
      <c r="C50" s="58"/>
      <c r="D50" s="59"/>
      <c r="E50" s="59"/>
      <c r="F50" s="59"/>
    </row>
    <row r="51" spans="1:6" s="42" customFormat="1" ht="81.75" customHeight="1" thickBot="1">
      <c r="A51" s="41" t="s">
        <v>164</v>
      </c>
      <c r="B51" s="60" t="s">
        <v>107</v>
      </c>
      <c r="C51" s="76">
        <f>D51+E51+F51</f>
        <v>30425100</v>
      </c>
      <c r="D51" s="61">
        <f>D53+D68</f>
        <v>11465100</v>
      </c>
      <c r="E51" s="61">
        <f>E53+E68</f>
        <v>9454700</v>
      </c>
      <c r="F51" s="61">
        <f>F53+F68</f>
        <v>9505300</v>
      </c>
    </row>
    <row r="52" spans="1:6" ht="106.5" customHeight="1" hidden="1" thickBot="1">
      <c r="A52" s="37"/>
      <c r="B52" s="62"/>
      <c r="C52" s="89"/>
      <c r="D52" s="88"/>
      <c r="E52" s="88"/>
      <c r="F52" s="88"/>
    </row>
    <row r="53" spans="1:6" ht="146.25" customHeight="1" thickBot="1">
      <c r="A53" s="157" t="s">
        <v>163</v>
      </c>
      <c r="B53" s="62"/>
      <c r="C53" s="63">
        <f>D53+E53+F53</f>
        <v>27197700</v>
      </c>
      <c r="D53" s="64">
        <f>D54</f>
        <v>9552800</v>
      </c>
      <c r="E53" s="64">
        <f>E54</f>
        <v>8822400</v>
      </c>
      <c r="F53" s="64">
        <f>F54</f>
        <v>8822500</v>
      </c>
    </row>
    <row r="54" spans="1:6" ht="21" customHeight="1" thickBot="1">
      <c r="A54" s="21" t="s">
        <v>109</v>
      </c>
      <c r="B54" s="62" t="s">
        <v>107</v>
      </c>
      <c r="C54" s="63">
        <f aca="true" t="shared" si="1" ref="C54:C62">D54+E54+F54</f>
        <v>27197700</v>
      </c>
      <c r="D54" s="64">
        <f>D55+D56+D57+D58+D59+D60+D61+D62+D63</f>
        <v>9552800</v>
      </c>
      <c r="E54" s="64">
        <f>E55+E56+E57+E58+E59+E60+E61+E62+E63</f>
        <v>8822400</v>
      </c>
      <c r="F54" s="64">
        <f>F55+F56+F57+F58+F59+F60+F61+F62+F63</f>
        <v>8822500</v>
      </c>
    </row>
    <row r="55" spans="1:9" ht="21" customHeight="1" thickBot="1">
      <c r="A55" s="65" t="s">
        <v>110</v>
      </c>
      <c r="B55" s="62">
        <v>211</v>
      </c>
      <c r="C55" s="63">
        <f t="shared" si="1"/>
        <v>19400000</v>
      </c>
      <c r="D55" s="66">
        <v>6600000</v>
      </c>
      <c r="E55" s="66">
        <v>6400000</v>
      </c>
      <c r="F55" s="66">
        <v>6400000</v>
      </c>
      <c r="G55" s="107"/>
      <c r="H55" s="107"/>
      <c r="I55" s="107"/>
    </row>
    <row r="56" spans="1:6" ht="21.75" customHeight="1" thickBot="1">
      <c r="A56" s="65" t="s">
        <v>111</v>
      </c>
      <c r="B56" s="62">
        <v>212</v>
      </c>
      <c r="C56" s="63">
        <f t="shared" si="1"/>
        <v>80000</v>
      </c>
      <c r="D56" s="66">
        <v>20000</v>
      </c>
      <c r="E56" s="66">
        <v>30000</v>
      </c>
      <c r="F56" s="66">
        <v>30000</v>
      </c>
    </row>
    <row r="57" spans="1:6" ht="21" customHeight="1" thickBot="1">
      <c r="A57" s="65" t="s">
        <v>112</v>
      </c>
      <c r="B57" s="62">
        <v>213</v>
      </c>
      <c r="C57" s="63">
        <f t="shared" si="1"/>
        <v>5835800</v>
      </c>
      <c r="D57" s="66">
        <v>1975800</v>
      </c>
      <c r="E57" s="66">
        <v>1930000</v>
      </c>
      <c r="F57" s="66">
        <v>1930000</v>
      </c>
    </row>
    <row r="58" spans="1:6" ht="21" customHeight="1" thickBot="1">
      <c r="A58" s="65" t="s">
        <v>113</v>
      </c>
      <c r="B58" s="62">
        <v>221</v>
      </c>
      <c r="C58" s="63">
        <f t="shared" si="1"/>
        <v>30000</v>
      </c>
      <c r="D58" s="67">
        <v>12000</v>
      </c>
      <c r="E58" s="67">
        <v>9000</v>
      </c>
      <c r="F58" s="67">
        <v>9000</v>
      </c>
    </row>
    <row r="59" spans="1:6" ht="20.25" customHeight="1" thickBot="1">
      <c r="A59" s="65" t="s">
        <v>114</v>
      </c>
      <c r="B59" s="62">
        <v>222</v>
      </c>
      <c r="C59" s="63">
        <f t="shared" si="1"/>
        <v>8000</v>
      </c>
      <c r="D59" s="67">
        <v>2000</v>
      </c>
      <c r="E59" s="67">
        <v>3000</v>
      </c>
      <c r="F59" s="67">
        <v>3000</v>
      </c>
    </row>
    <row r="60" spans="1:6" ht="20.25" customHeight="1" thickBot="1">
      <c r="A60" s="65" t="s">
        <v>115</v>
      </c>
      <c r="B60" s="62">
        <v>225</v>
      </c>
      <c r="C60" s="63">
        <f t="shared" si="1"/>
        <v>140000</v>
      </c>
      <c r="D60" s="67">
        <v>20000</v>
      </c>
      <c r="E60" s="67">
        <v>60000</v>
      </c>
      <c r="F60" s="67">
        <v>60000</v>
      </c>
    </row>
    <row r="61" spans="1:6" ht="21.75" customHeight="1" thickBot="1">
      <c r="A61" s="65" t="s">
        <v>116</v>
      </c>
      <c r="B61" s="62">
        <v>226</v>
      </c>
      <c r="C61" s="63">
        <f t="shared" si="1"/>
        <v>490000</v>
      </c>
      <c r="D61" s="67">
        <v>190000</v>
      </c>
      <c r="E61" s="67">
        <v>150000</v>
      </c>
      <c r="F61" s="67">
        <v>150000</v>
      </c>
    </row>
    <row r="62" spans="1:6" ht="21.75" customHeight="1" thickBot="1">
      <c r="A62" s="65" t="s">
        <v>117</v>
      </c>
      <c r="B62" s="62">
        <v>310</v>
      </c>
      <c r="C62" s="63">
        <f t="shared" si="1"/>
        <v>815886</v>
      </c>
      <c r="D62" s="66">
        <v>634986</v>
      </c>
      <c r="E62" s="66">
        <v>90400</v>
      </c>
      <c r="F62" s="66">
        <v>90500</v>
      </c>
    </row>
    <row r="63" spans="1:6" ht="23.25" customHeight="1" thickBot="1">
      <c r="A63" s="65" t="s">
        <v>118</v>
      </c>
      <c r="B63" s="62">
        <v>340</v>
      </c>
      <c r="C63" s="63">
        <f>D63+E63+F63</f>
        <v>398014</v>
      </c>
      <c r="D63" s="66">
        <v>98014</v>
      </c>
      <c r="E63" s="66">
        <v>150000</v>
      </c>
      <c r="F63" s="66">
        <v>150000</v>
      </c>
    </row>
    <row r="64" spans="1:6" s="22" customFormat="1" ht="36.75" customHeight="1" hidden="1" thickBot="1">
      <c r="A64" s="23"/>
      <c r="B64" s="68"/>
      <c r="C64" s="91"/>
      <c r="D64" s="90"/>
      <c r="E64" s="90"/>
      <c r="F64" s="90"/>
    </row>
    <row r="65" spans="1:6" s="22" customFormat="1" ht="24.75" customHeight="1" hidden="1" thickBot="1">
      <c r="A65" s="23"/>
      <c r="B65" s="68"/>
      <c r="C65" s="70"/>
      <c r="D65" s="71"/>
      <c r="E65" s="71"/>
      <c r="F65" s="71"/>
    </row>
    <row r="66" spans="1:6" s="22" customFormat="1" ht="20.25" customHeight="1" hidden="1" thickBot="1">
      <c r="A66" s="72"/>
      <c r="B66" s="68"/>
      <c r="C66" s="70"/>
      <c r="D66" s="69"/>
      <c r="E66" s="69"/>
      <c r="F66" s="69"/>
    </row>
    <row r="67" spans="1:6" s="22" customFormat="1" ht="21" customHeight="1" hidden="1" thickBot="1">
      <c r="A67" s="72"/>
      <c r="B67" s="68"/>
      <c r="C67" s="70"/>
      <c r="D67" s="69"/>
      <c r="E67" s="69"/>
      <c r="F67" s="69"/>
    </row>
    <row r="68" spans="1:6" s="22" customFormat="1" ht="54.75" customHeight="1" thickBot="1">
      <c r="A68" s="157" t="s">
        <v>166</v>
      </c>
      <c r="B68" s="68" t="s">
        <v>107</v>
      </c>
      <c r="C68" s="63">
        <f>D68+E68+F68</f>
        <v>3227400</v>
      </c>
      <c r="D68" s="69">
        <f>D69+D72</f>
        <v>1912300</v>
      </c>
      <c r="E68" s="69">
        <f>E69+E72</f>
        <v>632300</v>
      </c>
      <c r="F68" s="69">
        <f>F69+F72</f>
        <v>682800</v>
      </c>
    </row>
    <row r="69" spans="1:6" s="22" customFormat="1" ht="21.75" customHeight="1" thickBot="1">
      <c r="A69" s="21" t="s">
        <v>109</v>
      </c>
      <c r="B69" s="68"/>
      <c r="C69" s="70">
        <f>D69+E69+F69</f>
        <v>398053.85</v>
      </c>
      <c r="D69" s="69">
        <f>D70+D71</f>
        <v>283253.85</v>
      </c>
      <c r="E69" s="69">
        <f>E70+E71</f>
        <v>55200</v>
      </c>
      <c r="F69" s="69">
        <f>F70+F71</f>
        <v>59600</v>
      </c>
    </row>
    <row r="70" spans="1:6" s="22" customFormat="1" ht="19.5" customHeight="1" thickBot="1">
      <c r="A70" s="43" t="s">
        <v>110</v>
      </c>
      <c r="B70" s="68">
        <v>211</v>
      </c>
      <c r="C70" s="70">
        <f>D70+E70+F70</f>
        <v>305652.85</v>
      </c>
      <c r="D70" s="69">
        <v>217552.85</v>
      </c>
      <c r="E70" s="69">
        <v>42400</v>
      </c>
      <c r="F70" s="69">
        <v>45700</v>
      </c>
    </row>
    <row r="71" spans="1:6" s="22" customFormat="1" ht="21" customHeight="1" thickBot="1">
      <c r="A71" s="72" t="s">
        <v>112</v>
      </c>
      <c r="B71" s="68">
        <v>213</v>
      </c>
      <c r="C71" s="70">
        <f>D71+E71+F71</f>
        <v>92401</v>
      </c>
      <c r="D71" s="69">
        <v>65701</v>
      </c>
      <c r="E71" s="69">
        <v>12800</v>
      </c>
      <c r="F71" s="69">
        <v>13900</v>
      </c>
    </row>
    <row r="72" spans="1:9" s="22" customFormat="1" ht="32.25" customHeight="1" thickBot="1">
      <c r="A72" s="23" t="s">
        <v>119</v>
      </c>
      <c r="B72" s="68" t="s">
        <v>107</v>
      </c>
      <c r="C72" s="70">
        <f>D72+E72+F72</f>
        <v>2829346.15</v>
      </c>
      <c r="D72" s="71">
        <f>D74+D75+D76+D77+D79+D81+D82</f>
        <v>1629046.15</v>
      </c>
      <c r="E72" s="71">
        <f>E74+E75+E76+E77+E79+E81+E82</f>
        <v>577100</v>
      </c>
      <c r="F72" s="71">
        <f>F74+F75+F76+F77+F79+F81+F82</f>
        <v>623200</v>
      </c>
      <c r="G72" s="211"/>
      <c r="H72" s="212"/>
      <c r="I72" s="212"/>
    </row>
    <row r="73" spans="1:9" s="22" customFormat="1" ht="20.25" customHeight="1" hidden="1" thickBot="1">
      <c r="A73" s="72"/>
      <c r="B73" s="68"/>
      <c r="C73" s="70"/>
      <c r="D73" s="73"/>
      <c r="E73" s="73"/>
      <c r="F73" s="73"/>
      <c r="G73" s="38"/>
      <c r="H73" s="36"/>
      <c r="I73" s="36"/>
    </row>
    <row r="74" spans="1:9" s="22" customFormat="1" ht="20.25" customHeight="1" thickBot="1">
      <c r="A74" s="65" t="s">
        <v>113</v>
      </c>
      <c r="B74" s="62">
        <v>221</v>
      </c>
      <c r="C74" s="70">
        <f>D74+E74+F74</f>
        <v>18000</v>
      </c>
      <c r="D74" s="73">
        <v>12000</v>
      </c>
      <c r="E74" s="73">
        <v>2900</v>
      </c>
      <c r="F74" s="73">
        <v>3100</v>
      </c>
      <c r="G74" s="38"/>
      <c r="H74" s="36"/>
      <c r="I74" s="36"/>
    </row>
    <row r="75" spans="1:9" s="22" customFormat="1" ht="20.25" customHeight="1" thickBot="1">
      <c r="A75" s="74" t="s">
        <v>120</v>
      </c>
      <c r="B75" s="68">
        <v>223</v>
      </c>
      <c r="C75" s="70">
        <f>D75+E75+F75</f>
        <v>1759693.6099999999</v>
      </c>
      <c r="D75" s="73">
        <v>821393.61</v>
      </c>
      <c r="E75" s="73">
        <v>451100</v>
      </c>
      <c r="F75" s="73">
        <v>487200</v>
      </c>
      <c r="G75" s="38"/>
      <c r="H75" s="36"/>
      <c r="I75" s="36"/>
    </row>
    <row r="76" spans="1:9" s="22" customFormat="1" ht="20.25" customHeight="1" thickBot="1">
      <c r="A76" s="65" t="s">
        <v>115</v>
      </c>
      <c r="B76" s="62">
        <v>225</v>
      </c>
      <c r="C76" s="70">
        <f>D76+E76+F76</f>
        <v>220743.68</v>
      </c>
      <c r="D76" s="73">
        <v>188243.68</v>
      </c>
      <c r="E76" s="73">
        <v>15600</v>
      </c>
      <c r="F76" s="73">
        <v>16900</v>
      </c>
      <c r="G76" s="38"/>
      <c r="H76" s="36"/>
      <c r="I76" s="36"/>
    </row>
    <row r="77" spans="1:6" s="22" customFormat="1" ht="19.5" customHeight="1" thickBot="1">
      <c r="A77" s="65" t="s">
        <v>116</v>
      </c>
      <c r="B77" s="62">
        <v>226</v>
      </c>
      <c r="C77" s="70">
        <f>D77+E77+F77</f>
        <v>186351.36</v>
      </c>
      <c r="D77" s="69">
        <v>157651.36</v>
      </c>
      <c r="E77" s="69">
        <v>13800</v>
      </c>
      <c r="F77" s="69">
        <v>14900</v>
      </c>
    </row>
    <row r="78" spans="1:6" s="22" customFormat="1" ht="23.25" customHeight="1" hidden="1" thickBot="1">
      <c r="A78" s="72"/>
      <c r="B78" s="68"/>
      <c r="C78" s="70"/>
      <c r="D78" s="73"/>
      <c r="E78" s="73"/>
      <c r="F78" s="73"/>
    </row>
    <row r="79" spans="1:6" s="22" customFormat="1" ht="23.25" customHeight="1" thickBot="1">
      <c r="A79" s="72" t="s">
        <v>167</v>
      </c>
      <c r="B79" s="68">
        <v>290</v>
      </c>
      <c r="C79" s="70">
        <f>D79+E79+F79</f>
        <v>122500</v>
      </c>
      <c r="D79" s="73">
        <v>98200</v>
      </c>
      <c r="E79" s="73">
        <v>11700</v>
      </c>
      <c r="F79" s="73">
        <v>12600</v>
      </c>
    </row>
    <row r="80" spans="1:6" s="22" customFormat="1" ht="19.5" customHeight="1" hidden="1" thickBot="1">
      <c r="A80" s="72"/>
      <c r="B80" s="68"/>
      <c r="C80" s="70"/>
      <c r="D80" s="69"/>
      <c r="E80" s="69"/>
      <c r="F80" s="69"/>
    </row>
    <row r="81" spans="1:6" s="22" customFormat="1" ht="19.5" customHeight="1" thickBot="1">
      <c r="A81" s="65" t="s">
        <v>117</v>
      </c>
      <c r="B81" s="62">
        <v>310</v>
      </c>
      <c r="C81" s="70">
        <f>D81+E81+F81</f>
        <v>37600</v>
      </c>
      <c r="D81" s="69">
        <v>37600</v>
      </c>
      <c r="E81" s="69">
        <v>0</v>
      </c>
      <c r="F81" s="69">
        <v>0</v>
      </c>
    </row>
    <row r="82" spans="1:6" s="22" customFormat="1" ht="19.5" customHeight="1" thickBot="1">
      <c r="A82" s="65" t="s">
        <v>118</v>
      </c>
      <c r="B82" s="62">
        <v>340</v>
      </c>
      <c r="C82" s="70">
        <f>D82+E82+F82</f>
        <v>484457.5</v>
      </c>
      <c r="D82" s="69">
        <v>313957.5</v>
      </c>
      <c r="E82" s="69">
        <v>82000</v>
      </c>
      <c r="F82" s="69">
        <v>88500</v>
      </c>
    </row>
    <row r="83" spans="1:6" s="22" customFormat="1" ht="19.5" customHeight="1" hidden="1" thickBot="1">
      <c r="A83" s="43"/>
      <c r="B83" s="68"/>
      <c r="C83" s="70"/>
      <c r="D83" s="69"/>
      <c r="E83" s="69"/>
      <c r="F83" s="69"/>
    </row>
    <row r="84" spans="1:6" s="22" customFormat="1" ht="23.25" customHeight="1" hidden="1" thickBot="1">
      <c r="A84" s="72"/>
      <c r="B84" s="68"/>
      <c r="C84" s="70"/>
      <c r="D84" s="69"/>
      <c r="E84" s="69"/>
      <c r="F84" s="69"/>
    </row>
    <row r="85" spans="1:6" s="40" customFormat="1" ht="52.5" customHeight="1" thickBot="1">
      <c r="A85" s="39" t="s">
        <v>151</v>
      </c>
      <c r="B85" s="75"/>
      <c r="C85" s="92">
        <f>C87+C88+C111</f>
        <v>308676.07</v>
      </c>
      <c r="D85" s="61">
        <f>D87+D88+D111+D113+D116</f>
        <v>362176.07</v>
      </c>
      <c r="E85" s="61">
        <f>E87+E88+E111</f>
        <v>111500</v>
      </c>
      <c r="F85" s="61">
        <f>F86+F87+F88+F111</f>
        <v>85000</v>
      </c>
    </row>
    <row r="86" spans="1:6" s="93" customFormat="1" ht="55.5" customHeight="1" hidden="1" thickBot="1">
      <c r="A86" s="43"/>
      <c r="B86" s="62">
        <v>226</v>
      </c>
      <c r="C86" s="63"/>
      <c r="D86" s="66"/>
      <c r="E86" s="97"/>
      <c r="F86" s="97"/>
    </row>
    <row r="87" spans="1:6" s="93" customFormat="1" ht="59.25" customHeight="1" thickBot="1">
      <c r="A87" s="43" t="s">
        <v>168</v>
      </c>
      <c r="B87" s="62">
        <v>221</v>
      </c>
      <c r="C87" s="63">
        <f>D87+E87+F87</f>
        <v>62200</v>
      </c>
      <c r="D87" s="47">
        <v>30700</v>
      </c>
      <c r="E87" s="66">
        <v>31500</v>
      </c>
      <c r="F87" s="66">
        <v>0</v>
      </c>
    </row>
    <row r="88" spans="1:6" s="93" customFormat="1" ht="54" customHeight="1" thickBot="1">
      <c r="A88" s="104" t="s">
        <v>169</v>
      </c>
      <c r="B88" s="62">
        <v>310</v>
      </c>
      <c r="C88" s="63">
        <f>D88+E88+F88</f>
        <v>0</v>
      </c>
      <c r="D88" s="47">
        <v>0</v>
      </c>
      <c r="E88" s="66">
        <v>0</v>
      </c>
      <c r="F88" s="66">
        <v>0</v>
      </c>
    </row>
    <row r="89" spans="1:6" s="93" customFormat="1" ht="37.5" customHeight="1" hidden="1" thickBot="1">
      <c r="A89" s="99"/>
      <c r="B89" s="100"/>
      <c r="C89" s="101"/>
      <c r="D89" s="103"/>
      <c r="E89" s="98"/>
      <c r="F89" s="98"/>
    </row>
    <row r="90" spans="1:6" s="93" customFormat="1" ht="25.5" customHeight="1" hidden="1" thickBot="1">
      <c r="A90" s="102"/>
      <c r="B90" s="100"/>
      <c r="C90" s="101"/>
      <c r="D90" s="103"/>
      <c r="E90" s="103"/>
      <c r="F90" s="103"/>
    </row>
    <row r="91" spans="1:6" s="93" customFormat="1" ht="21.75" customHeight="1" hidden="1" thickBot="1">
      <c r="A91" s="99"/>
      <c r="B91" s="100"/>
      <c r="C91" s="101"/>
      <c r="D91" s="103"/>
      <c r="E91" s="103"/>
      <c r="F91" s="103"/>
    </row>
    <row r="92" spans="1:6" s="93" customFormat="1" ht="37.5" customHeight="1" hidden="1" thickBot="1">
      <c r="A92" s="104"/>
      <c r="B92" s="68"/>
      <c r="C92" s="70"/>
      <c r="D92" s="69"/>
      <c r="E92" s="69"/>
      <c r="F92" s="69"/>
    </row>
    <row r="93" spans="1:6" s="93" customFormat="1" ht="24" customHeight="1" hidden="1" thickBot="1">
      <c r="A93" s="130"/>
      <c r="B93" s="68"/>
      <c r="C93" s="70"/>
      <c r="D93" s="69"/>
      <c r="E93" s="69"/>
      <c r="F93" s="69"/>
    </row>
    <row r="94" spans="1:6" s="93" customFormat="1" ht="33" customHeight="1" hidden="1" thickBot="1">
      <c r="A94" s="72"/>
      <c r="B94" s="68"/>
      <c r="C94" s="70"/>
      <c r="D94" s="69"/>
      <c r="E94" s="69"/>
      <c r="F94" s="69"/>
    </row>
    <row r="95" spans="1:6" s="93" customFormat="1" ht="33" customHeight="1" hidden="1" thickBot="1">
      <c r="A95" s="104"/>
      <c r="B95" s="68"/>
      <c r="C95" s="70"/>
      <c r="D95" s="69"/>
      <c r="E95" s="69"/>
      <c r="F95" s="69"/>
    </row>
    <row r="96" spans="1:6" s="93" customFormat="1" ht="24" customHeight="1" hidden="1" thickBot="1">
      <c r="A96" s="130"/>
      <c r="B96" s="68"/>
      <c r="C96" s="70"/>
      <c r="D96" s="69"/>
      <c r="E96" s="69"/>
      <c r="F96" s="69"/>
    </row>
    <row r="97" spans="1:6" s="93" customFormat="1" ht="66.75" customHeight="1" hidden="1" thickBot="1">
      <c r="A97" s="104"/>
      <c r="B97" s="68"/>
      <c r="C97" s="70"/>
      <c r="D97" s="70"/>
      <c r="E97" s="69"/>
      <c r="F97" s="69"/>
    </row>
    <row r="98" spans="1:6" s="93" customFormat="1" ht="20.25" customHeight="1" hidden="1" thickBot="1">
      <c r="A98" s="136"/>
      <c r="B98" s="68"/>
      <c r="C98" s="70"/>
      <c r="D98" s="69"/>
      <c r="E98" s="69"/>
      <c r="F98" s="69"/>
    </row>
    <row r="99" spans="1:6" s="93" customFormat="1" ht="17.25" customHeight="1" hidden="1" thickBot="1">
      <c r="A99" s="132"/>
      <c r="B99" s="68"/>
      <c r="C99" s="70"/>
      <c r="D99" s="69"/>
      <c r="E99" s="69"/>
      <c r="F99" s="69"/>
    </row>
    <row r="100" spans="1:6" s="93" customFormat="1" ht="17.25" customHeight="1" hidden="1" thickBot="1">
      <c r="A100" s="136"/>
      <c r="B100" s="68"/>
      <c r="C100" s="70"/>
      <c r="D100" s="69"/>
      <c r="E100" s="69"/>
      <c r="F100" s="69"/>
    </row>
    <row r="101" spans="1:6" s="93" customFormat="1" ht="17.25" customHeight="1" hidden="1" thickBot="1">
      <c r="A101" s="132"/>
      <c r="B101" s="68"/>
      <c r="C101" s="70"/>
      <c r="D101" s="69"/>
      <c r="E101" s="69"/>
      <c r="F101" s="69"/>
    </row>
    <row r="102" spans="1:6" s="93" customFormat="1" ht="51" customHeight="1" hidden="1" thickBot="1">
      <c r="A102" s="120"/>
      <c r="B102" s="127"/>
      <c r="C102" s="121"/>
      <c r="D102" s="128"/>
      <c r="E102" s="128"/>
      <c r="F102" s="128"/>
    </row>
    <row r="103" spans="1:6" s="93" customFormat="1" ht="21" customHeight="1" hidden="1" thickBot="1">
      <c r="A103" s="129"/>
      <c r="B103" s="127"/>
      <c r="C103" s="121"/>
      <c r="D103" s="128"/>
      <c r="E103" s="128"/>
      <c r="F103" s="128"/>
    </row>
    <row r="104" spans="1:6" s="93" customFormat="1" ht="19.5" customHeight="1" hidden="1" thickBot="1">
      <c r="A104" s="120"/>
      <c r="B104" s="127"/>
      <c r="C104" s="121"/>
      <c r="D104" s="128"/>
      <c r="E104" s="128"/>
      <c r="F104" s="128"/>
    </row>
    <row r="105" spans="1:6" s="93" customFormat="1" ht="54" customHeight="1" hidden="1" thickBot="1">
      <c r="A105" s="132"/>
      <c r="B105" s="133"/>
      <c r="C105" s="134"/>
      <c r="D105" s="135"/>
      <c r="E105" s="137"/>
      <c r="F105" s="137"/>
    </row>
    <row r="106" spans="1:6" s="93" customFormat="1" ht="21" customHeight="1" hidden="1" thickBot="1">
      <c r="A106" s="136"/>
      <c r="B106" s="133"/>
      <c r="C106" s="134"/>
      <c r="D106" s="135"/>
      <c r="E106" s="135"/>
      <c r="F106" s="135"/>
    </row>
    <row r="107" spans="1:6" s="93" customFormat="1" ht="18.75" customHeight="1" hidden="1" thickBot="1">
      <c r="A107" s="132"/>
      <c r="B107" s="133"/>
      <c r="C107" s="134"/>
      <c r="D107" s="135"/>
      <c r="E107" s="135"/>
      <c r="F107" s="135"/>
    </row>
    <row r="108" spans="1:6" s="93" customFormat="1" ht="39" customHeight="1" hidden="1" thickBot="1">
      <c r="A108" s="122"/>
      <c r="B108" s="124"/>
      <c r="C108" s="123"/>
      <c r="D108" s="126"/>
      <c r="E108" s="125"/>
      <c r="F108" s="125"/>
    </row>
    <row r="109" spans="1:6" s="93" customFormat="1" ht="24" customHeight="1" hidden="1" thickBot="1">
      <c r="A109" s="122"/>
      <c r="B109" s="124"/>
      <c r="C109" s="123"/>
      <c r="D109" s="126"/>
      <c r="E109" s="126"/>
      <c r="F109" s="126"/>
    </row>
    <row r="110" spans="1:6" s="93" customFormat="1" ht="23.25" customHeight="1" hidden="1" thickBot="1">
      <c r="A110" s="122"/>
      <c r="B110" s="124"/>
      <c r="C110" s="123"/>
      <c r="D110" s="126"/>
      <c r="E110" s="126"/>
      <c r="F110" s="126"/>
    </row>
    <row r="111" spans="1:6" s="93" customFormat="1" ht="37.5" customHeight="1" thickBot="1">
      <c r="A111" s="156" t="s">
        <v>170</v>
      </c>
      <c r="B111" s="152">
        <v>340</v>
      </c>
      <c r="C111" s="153">
        <f>D111+E111+F111</f>
        <v>246476.07</v>
      </c>
      <c r="D111" s="154">
        <v>81476.07</v>
      </c>
      <c r="E111" s="154">
        <v>80000</v>
      </c>
      <c r="F111" s="154">
        <v>85000</v>
      </c>
    </row>
    <row r="112" spans="1:6" ht="36" customHeight="1" hidden="1" thickBot="1">
      <c r="A112" s="13"/>
      <c r="B112" s="52"/>
      <c r="C112" s="46"/>
      <c r="D112" s="55"/>
      <c r="E112" s="55"/>
      <c r="F112" s="55"/>
    </row>
    <row r="113" spans="1:7" ht="36" customHeight="1" thickBot="1">
      <c r="A113" s="149" t="s">
        <v>179</v>
      </c>
      <c r="B113" s="52"/>
      <c r="C113" s="153">
        <f>D113+E113+F113</f>
        <v>160000</v>
      </c>
      <c r="D113" s="131">
        <v>160000</v>
      </c>
      <c r="E113" s="131">
        <v>0</v>
      </c>
      <c r="F113" s="131">
        <v>0</v>
      </c>
      <c r="G113" s="155"/>
    </row>
    <row r="114" spans="1:7" ht="27" customHeight="1" thickBot="1">
      <c r="A114" s="149" t="s">
        <v>110</v>
      </c>
      <c r="B114" s="52">
        <v>211</v>
      </c>
      <c r="C114" s="153">
        <f>D114+E114+F114</f>
        <v>110000</v>
      </c>
      <c r="D114" s="131">
        <v>110000</v>
      </c>
      <c r="E114" s="131">
        <v>0</v>
      </c>
      <c r="F114" s="131">
        <v>0</v>
      </c>
      <c r="G114" s="155"/>
    </row>
    <row r="115" spans="1:7" ht="23.25" customHeight="1" thickBot="1">
      <c r="A115" s="151" t="s">
        <v>112</v>
      </c>
      <c r="B115" s="52">
        <v>213</v>
      </c>
      <c r="C115" s="153">
        <f>D115+E115+F115</f>
        <v>50000</v>
      </c>
      <c r="D115" s="131">
        <v>50000</v>
      </c>
      <c r="E115" s="131">
        <v>0</v>
      </c>
      <c r="F115" s="131">
        <v>0</v>
      </c>
      <c r="G115" s="155"/>
    </row>
    <row r="116" spans="1:7" ht="42.75" customHeight="1" thickBot="1">
      <c r="A116" s="149" t="s">
        <v>182</v>
      </c>
      <c r="B116" s="52">
        <v>310</v>
      </c>
      <c r="C116" s="153">
        <f>D116+E116+F116</f>
        <v>90000</v>
      </c>
      <c r="D116" s="131">
        <v>90000</v>
      </c>
      <c r="E116" s="131">
        <v>0</v>
      </c>
      <c r="F116" s="131">
        <v>0</v>
      </c>
      <c r="G116" s="155"/>
    </row>
    <row r="117" spans="1:6" ht="45" customHeight="1" thickBot="1">
      <c r="A117" s="13" t="s">
        <v>171</v>
      </c>
      <c r="B117" s="52"/>
      <c r="C117" s="46">
        <f>D117+E117+F117</f>
        <v>6352.76</v>
      </c>
      <c r="D117" s="55">
        <v>6352.76</v>
      </c>
      <c r="E117" s="55">
        <v>0</v>
      </c>
      <c r="F117" s="55">
        <v>0</v>
      </c>
    </row>
    <row r="118" spans="1:6" ht="33.75" customHeight="1" hidden="1" thickBot="1">
      <c r="A118" s="41"/>
      <c r="B118" s="52"/>
      <c r="C118" s="46"/>
      <c r="D118" s="55"/>
      <c r="E118" s="55"/>
      <c r="F118" s="55"/>
    </row>
    <row r="119" spans="1:6" ht="20.25" customHeight="1" hidden="1" thickBot="1">
      <c r="A119" s="43"/>
      <c r="B119" s="52"/>
      <c r="C119" s="46"/>
      <c r="D119" s="131"/>
      <c r="E119" s="55"/>
      <c r="F119" s="55"/>
    </row>
    <row r="120" spans="1:6" ht="19.5" customHeight="1" hidden="1" thickBot="1">
      <c r="A120" s="43"/>
      <c r="B120" s="52"/>
      <c r="C120" s="46"/>
      <c r="D120" s="47"/>
      <c r="E120" s="47"/>
      <c r="F120" s="47"/>
    </row>
    <row r="121" spans="1:6" s="96" customFormat="1" ht="22.5" customHeight="1" thickBot="1">
      <c r="A121" s="94" t="s">
        <v>172</v>
      </c>
      <c r="B121" s="95" t="s">
        <v>107</v>
      </c>
      <c r="C121" s="79">
        <f>D121+E121+F121</f>
        <v>30990128.83</v>
      </c>
      <c r="D121" s="79">
        <f>D122+D123+D124+D125+D126+D127+D128+D129+D130+D131+D132</f>
        <v>11833628.829999998</v>
      </c>
      <c r="E121" s="79">
        <f>E122+E123+E124+E125+E126+E127+E128+E129+E130+E131+E132</f>
        <v>9566200</v>
      </c>
      <c r="F121" s="79">
        <f>F122+F123+F124+F125+F126+F127+F128+F129+F130+F131+F132</f>
        <v>9590300</v>
      </c>
    </row>
    <row r="122" spans="1:6" ht="24.75" customHeight="1" thickBot="1">
      <c r="A122" s="43" t="s">
        <v>110</v>
      </c>
      <c r="B122" s="52">
        <v>211</v>
      </c>
      <c r="C122" s="77">
        <f aca="true" t="shared" si="2" ref="C122:C132">D122+E122+F122</f>
        <v>19815652.85</v>
      </c>
      <c r="D122" s="46">
        <f>D70+D55+D114</f>
        <v>6927552.85</v>
      </c>
      <c r="E122" s="46">
        <f>E70+E55</f>
        <v>6442400</v>
      </c>
      <c r="F122" s="46">
        <f>F70+F55</f>
        <v>6445700</v>
      </c>
    </row>
    <row r="123" spans="1:6" ht="19.5" customHeight="1" thickBot="1">
      <c r="A123" s="43" t="s">
        <v>111</v>
      </c>
      <c r="B123" s="52">
        <v>212</v>
      </c>
      <c r="C123" s="78">
        <f>D123+E123+F123</f>
        <v>80000</v>
      </c>
      <c r="D123" s="46">
        <f>D56</f>
        <v>20000</v>
      </c>
      <c r="E123" s="46">
        <f>E56</f>
        <v>30000</v>
      </c>
      <c r="F123" s="46">
        <f>F56</f>
        <v>30000</v>
      </c>
    </row>
    <row r="124" spans="1:6" ht="18.75" customHeight="1" thickBot="1">
      <c r="A124" s="43" t="s">
        <v>112</v>
      </c>
      <c r="B124" s="52">
        <v>213</v>
      </c>
      <c r="C124" s="77">
        <f t="shared" si="2"/>
        <v>5978201</v>
      </c>
      <c r="D124" s="46">
        <f>D71+D57+D115</f>
        <v>2091501</v>
      </c>
      <c r="E124" s="46">
        <f>E71+E57</f>
        <v>1942800</v>
      </c>
      <c r="F124" s="46">
        <f>F71+F57</f>
        <v>1943900</v>
      </c>
    </row>
    <row r="125" spans="1:6" ht="19.5" customHeight="1" thickBot="1">
      <c r="A125" s="43" t="s">
        <v>113</v>
      </c>
      <c r="B125" s="52">
        <v>221</v>
      </c>
      <c r="C125" s="78">
        <f t="shared" si="2"/>
        <v>110200</v>
      </c>
      <c r="D125" s="46">
        <f>D87+D74+D58</f>
        <v>54700</v>
      </c>
      <c r="E125" s="46">
        <f>E87+E74+E58</f>
        <v>43400</v>
      </c>
      <c r="F125" s="46">
        <f>F87+F74+F58</f>
        <v>12100</v>
      </c>
    </row>
    <row r="126" spans="1:6" ht="19.5" customHeight="1" thickBot="1">
      <c r="A126" s="43" t="s">
        <v>114</v>
      </c>
      <c r="B126" s="52">
        <v>222</v>
      </c>
      <c r="C126" s="77">
        <f t="shared" si="2"/>
        <v>8000</v>
      </c>
      <c r="D126" s="46">
        <f>D59</f>
        <v>2000</v>
      </c>
      <c r="E126" s="46">
        <f>E59</f>
        <v>3000</v>
      </c>
      <c r="F126" s="46">
        <f>F59</f>
        <v>3000</v>
      </c>
    </row>
    <row r="127" spans="1:6" ht="19.5" customHeight="1" thickBot="1">
      <c r="A127" s="80" t="s">
        <v>120</v>
      </c>
      <c r="B127" s="81">
        <v>223</v>
      </c>
      <c r="C127" s="77">
        <f>D127+E127+F127</f>
        <v>1759693.6099999999</v>
      </c>
      <c r="D127" s="82">
        <f>D75</f>
        <v>821393.61</v>
      </c>
      <c r="E127" s="82">
        <f>E75</f>
        <v>451100</v>
      </c>
      <c r="F127" s="82">
        <f>F75</f>
        <v>487200</v>
      </c>
    </row>
    <row r="128" spans="1:6" ht="20.25" customHeight="1" thickBot="1">
      <c r="A128" s="43" t="s">
        <v>115</v>
      </c>
      <c r="B128" s="52">
        <v>225</v>
      </c>
      <c r="C128" s="77">
        <f t="shared" si="2"/>
        <v>360743.68</v>
      </c>
      <c r="D128" s="46">
        <f>D60+D76</f>
        <v>208243.68</v>
      </c>
      <c r="E128" s="46">
        <f>E60+E76</f>
        <v>75600</v>
      </c>
      <c r="F128" s="46">
        <f>F60+F76</f>
        <v>76900</v>
      </c>
    </row>
    <row r="129" spans="1:6" ht="19.5" customHeight="1" thickBot="1">
      <c r="A129" s="43" t="s">
        <v>116</v>
      </c>
      <c r="B129" s="52">
        <v>226</v>
      </c>
      <c r="C129" s="77">
        <f t="shared" si="2"/>
        <v>676351.36</v>
      </c>
      <c r="D129" s="46">
        <f>D77+D61</f>
        <v>347651.36</v>
      </c>
      <c r="E129" s="46">
        <f>E77+E61</f>
        <v>163800</v>
      </c>
      <c r="F129" s="46">
        <f>F77+F61</f>
        <v>164900</v>
      </c>
    </row>
    <row r="130" spans="1:6" ht="18" customHeight="1" thickBot="1">
      <c r="A130" s="43" t="s">
        <v>121</v>
      </c>
      <c r="B130" s="52">
        <v>290</v>
      </c>
      <c r="C130" s="78">
        <f t="shared" si="2"/>
        <v>128852.76</v>
      </c>
      <c r="D130" s="46">
        <f>D79+D117</f>
        <v>104552.76</v>
      </c>
      <c r="E130" s="46">
        <f>E79+E117</f>
        <v>11700</v>
      </c>
      <c r="F130" s="46">
        <f>F79+F117</f>
        <v>12600</v>
      </c>
    </row>
    <row r="131" spans="1:6" ht="18" customHeight="1" thickBot="1">
      <c r="A131" s="43" t="s">
        <v>117</v>
      </c>
      <c r="B131" s="52">
        <v>310</v>
      </c>
      <c r="C131" s="77">
        <f>D131+E131+F131</f>
        <v>943486</v>
      </c>
      <c r="D131" s="46">
        <f>D88+D81+D62+D116</f>
        <v>762586</v>
      </c>
      <c r="E131" s="46">
        <f>E88+E62</f>
        <v>90400</v>
      </c>
      <c r="F131" s="46">
        <f>F88+F62</f>
        <v>90500</v>
      </c>
    </row>
    <row r="132" spans="1:6" ht="20.25" customHeight="1" thickBot="1">
      <c r="A132" s="43" t="s">
        <v>118</v>
      </c>
      <c r="B132" s="52">
        <v>340</v>
      </c>
      <c r="C132" s="77">
        <f t="shared" si="2"/>
        <v>1128947.57</v>
      </c>
      <c r="D132" s="46">
        <f>D111+D82+D63</f>
        <v>493447.57</v>
      </c>
      <c r="E132" s="46">
        <f>E111+E82+E63</f>
        <v>312000</v>
      </c>
      <c r="F132" s="46">
        <f>F111+F82+F63</f>
        <v>323500</v>
      </c>
    </row>
    <row r="133" spans="1:6" ht="27.75" customHeight="1">
      <c r="A133" s="48" t="s">
        <v>130</v>
      </c>
      <c r="B133" s="1"/>
      <c r="C133" s="49"/>
      <c r="D133" s="50"/>
      <c r="E133" s="50"/>
      <c r="F133" s="50"/>
    </row>
    <row r="134" spans="1:6" ht="16.5" customHeight="1" thickBot="1">
      <c r="A134" s="48" t="s">
        <v>122</v>
      </c>
      <c r="B134" s="1"/>
      <c r="C134" s="49"/>
      <c r="D134" s="50"/>
      <c r="E134" s="50" t="s">
        <v>145</v>
      </c>
      <c r="F134" s="50"/>
    </row>
    <row r="135" spans="1:6" ht="12.75" customHeight="1">
      <c r="A135" s="48"/>
      <c r="B135" s="213" t="s">
        <v>123</v>
      </c>
      <c r="C135" s="213"/>
      <c r="D135" s="213"/>
      <c r="E135" s="214" t="s">
        <v>124</v>
      </c>
      <c r="F135" s="214"/>
    </row>
    <row r="136" spans="1:6" ht="8.25" customHeight="1">
      <c r="A136" s="48"/>
      <c r="B136" s="1"/>
      <c r="C136" s="49"/>
      <c r="D136" s="50"/>
      <c r="E136" s="50"/>
      <c r="F136" s="50"/>
    </row>
    <row r="137" spans="1:6" ht="15.75">
      <c r="A137" s="48" t="s">
        <v>131</v>
      </c>
      <c r="B137" s="1"/>
      <c r="C137" s="49"/>
      <c r="D137" s="50"/>
      <c r="E137" s="50"/>
      <c r="F137" s="50"/>
    </row>
    <row r="138" spans="1:6" ht="16.5" customHeight="1" thickBot="1">
      <c r="A138" s="48" t="s">
        <v>125</v>
      </c>
      <c r="B138" s="1"/>
      <c r="C138" s="49"/>
      <c r="D138" s="50"/>
      <c r="E138" s="50" t="s">
        <v>143</v>
      </c>
      <c r="F138" s="50"/>
    </row>
    <row r="139" spans="1:6" s="87" customFormat="1" ht="14.25" customHeight="1">
      <c r="A139" s="86"/>
      <c r="B139" s="213" t="s">
        <v>123</v>
      </c>
      <c r="C139" s="213"/>
      <c r="D139" s="213"/>
      <c r="E139" s="214" t="s">
        <v>124</v>
      </c>
      <c r="F139" s="214"/>
    </row>
    <row r="140" spans="1:6" ht="28.5" customHeight="1" thickBot="1">
      <c r="A140" s="48" t="s">
        <v>126</v>
      </c>
      <c r="B140" s="1"/>
      <c r="C140" s="49"/>
      <c r="D140" s="50"/>
      <c r="E140" s="50" t="s">
        <v>143</v>
      </c>
      <c r="F140" s="50"/>
    </row>
    <row r="141" spans="1:6" ht="18.75" customHeight="1">
      <c r="A141" s="48" t="s">
        <v>144</v>
      </c>
      <c r="B141" s="213" t="s">
        <v>123</v>
      </c>
      <c r="C141" s="213"/>
      <c r="D141" s="213"/>
      <c r="E141" s="214" t="s">
        <v>124</v>
      </c>
      <c r="F141" s="214"/>
    </row>
    <row r="142" spans="1:6" ht="15.75">
      <c r="A142" s="48"/>
      <c r="B142" s="1"/>
      <c r="C142" s="49"/>
      <c r="D142" s="50"/>
      <c r="E142" s="50"/>
      <c r="F142" s="50"/>
    </row>
    <row r="143" spans="1:6" ht="21" customHeight="1">
      <c r="A143" s="48" t="s">
        <v>184</v>
      </c>
      <c r="B143" s="1"/>
      <c r="C143" s="49"/>
      <c r="D143" s="50"/>
      <c r="E143" s="50"/>
      <c r="F143" s="50"/>
    </row>
    <row r="144" ht="15.75">
      <c r="A144" s="8"/>
    </row>
    <row r="145" ht="15.75">
      <c r="A145" s="8"/>
    </row>
    <row r="146" ht="15.75">
      <c r="A146" s="8"/>
    </row>
    <row r="147" ht="15.75">
      <c r="A147" s="8"/>
    </row>
    <row r="148" ht="15.75">
      <c r="A148" s="8"/>
    </row>
  </sheetData>
  <sheetProtection/>
  <mergeCells count="24">
    <mergeCell ref="E9:E10"/>
    <mergeCell ref="A1:F1"/>
    <mergeCell ref="A3:A5"/>
    <mergeCell ref="B3:B5"/>
    <mergeCell ref="C3:C5"/>
    <mergeCell ref="D5:F5"/>
    <mergeCell ref="F9:F10"/>
    <mergeCell ref="F13:F14"/>
    <mergeCell ref="D13:D14"/>
    <mergeCell ref="A9:A10"/>
    <mergeCell ref="B9:B10"/>
    <mergeCell ref="C9:C10"/>
    <mergeCell ref="A13:A14"/>
    <mergeCell ref="B13:B14"/>
    <mergeCell ref="C13:C14"/>
    <mergeCell ref="E13:E14"/>
    <mergeCell ref="D9:D10"/>
    <mergeCell ref="G72:I72"/>
    <mergeCell ref="B141:D141"/>
    <mergeCell ref="E141:F141"/>
    <mergeCell ref="B135:D135"/>
    <mergeCell ref="E135:F135"/>
    <mergeCell ref="B139:D139"/>
    <mergeCell ref="E139:F13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7:D38"/>
  <sheetViews>
    <sheetView zoomScalePageLayoutView="0" workbookViewId="0" topLeftCell="A1">
      <selection activeCell="C27" sqref="C27"/>
    </sheetView>
  </sheetViews>
  <sheetFormatPr defaultColWidth="9.140625" defaultRowHeight="15"/>
  <cols>
    <col min="1" max="1" width="17.7109375" style="0" customWidth="1"/>
    <col min="2" max="2" width="20.00390625" style="0" customWidth="1"/>
    <col min="3" max="3" width="21.7109375" style="0" customWidth="1"/>
    <col min="4" max="4" width="13.00390625" style="0" customWidth="1"/>
  </cols>
  <sheetData>
    <row r="7" spans="1:4" ht="15">
      <c r="A7" s="239" t="s">
        <v>0</v>
      </c>
      <c r="B7" s="239"/>
      <c r="C7" s="239"/>
      <c r="D7" s="239"/>
    </row>
    <row r="8" spans="1:4" ht="15">
      <c r="A8" s="239"/>
      <c r="B8" s="239"/>
      <c r="C8" s="239"/>
      <c r="D8" s="239"/>
    </row>
    <row r="9" spans="1:4" ht="15">
      <c r="A9" s="239"/>
      <c r="B9" s="239"/>
      <c r="C9" s="239"/>
      <c r="D9" s="239"/>
    </row>
    <row r="10" spans="1:4" ht="25.5">
      <c r="A10" s="239" t="s">
        <v>1</v>
      </c>
      <c r="B10" s="239"/>
      <c r="C10" s="239"/>
      <c r="D10" s="239"/>
    </row>
    <row r="11" spans="1:4" ht="26.25">
      <c r="A11" s="110"/>
      <c r="B11" s="111"/>
      <c r="C11" s="240"/>
      <c r="D11" s="240"/>
    </row>
    <row r="12" spans="1:4" s="108" customFormat="1" ht="26.25">
      <c r="A12" s="112"/>
      <c r="B12" s="113"/>
      <c r="C12" s="241"/>
      <c r="D12" s="241"/>
    </row>
    <row r="13" spans="1:4" s="108" customFormat="1" ht="26.25">
      <c r="A13" s="112"/>
      <c r="B13" s="115"/>
      <c r="C13" s="241"/>
      <c r="D13" s="241"/>
    </row>
    <row r="14" spans="1:4" s="108" customFormat="1" ht="26.25">
      <c r="A14" s="116"/>
      <c r="B14" s="114"/>
      <c r="C14" s="241"/>
      <c r="D14" s="241"/>
    </row>
    <row r="15" spans="1:4" s="108" customFormat="1" ht="27" thickBot="1">
      <c r="A15" s="242"/>
      <c r="B15" s="243"/>
      <c r="C15" s="243"/>
      <c r="D15" s="243"/>
    </row>
    <row r="16" spans="1:4" ht="15">
      <c r="A16" s="244" t="s">
        <v>140</v>
      </c>
      <c r="B16" s="245"/>
      <c r="C16" s="245"/>
      <c r="D16" s="246"/>
    </row>
    <row r="17" spans="1:4" ht="15">
      <c r="A17" s="247"/>
      <c r="B17" s="248"/>
      <c r="C17" s="248"/>
      <c r="D17" s="249"/>
    </row>
    <row r="18" spans="1:4" ht="15">
      <c r="A18" s="247"/>
      <c r="B18" s="248"/>
      <c r="C18" s="248"/>
      <c r="D18" s="249"/>
    </row>
    <row r="19" spans="1:4" ht="67.5" customHeight="1" thickBot="1">
      <c r="A19" s="250"/>
      <c r="B19" s="251"/>
      <c r="C19" s="251"/>
      <c r="D19" s="252"/>
    </row>
    <row r="38" ht="15">
      <c r="B38" s="109" t="s">
        <v>142</v>
      </c>
    </row>
  </sheetData>
  <sheetProtection/>
  <mergeCells count="8">
    <mergeCell ref="A15:D15"/>
    <mergeCell ref="A16:D19"/>
    <mergeCell ref="C13:D13"/>
    <mergeCell ref="C14:D14"/>
    <mergeCell ref="A7:D9"/>
    <mergeCell ref="A10:D10"/>
    <mergeCell ref="C11:D11"/>
    <mergeCell ref="C12:D1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LSOSH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Молчанова  Галина Анатольевна</cp:lastModifiedBy>
  <cp:lastPrinted>2013-10-28T15:18:53Z</cp:lastPrinted>
  <dcterms:created xsi:type="dcterms:W3CDTF">2012-02-12T16:44:08Z</dcterms:created>
  <dcterms:modified xsi:type="dcterms:W3CDTF">2013-10-28T15:22:40Z</dcterms:modified>
  <cp:category/>
  <cp:version/>
  <cp:contentType/>
  <cp:contentStatus/>
</cp:coreProperties>
</file>